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Сайты детских садов\Кривой Лиман\2025 год\2025-03-09\"/>
    </mc:Choice>
  </mc:AlternateContent>
  <bookViews>
    <workbookView xWindow="0" yWindow="0" windowWidth="28800" windowHeight="12330" tabRatio="500"/>
  </bookViews>
  <sheets>
    <sheet name="Доля респондентов" sheetId="1" r:id="rId1"/>
    <sheet name="Сводная таблица" sheetId="2" r:id="rId2"/>
    <sheet name="Критерий 1" sheetId="3" r:id="rId3"/>
    <sheet name="Критерий 2" sheetId="4" r:id="rId4"/>
    <sheet name="Критерий 3" sheetId="5" r:id="rId5"/>
    <sheet name="Критерий 4" sheetId="6" r:id="rId6"/>
    <sheet name="Критерий 5" sheetId="7" r:id="rId7"/>
    <sheet name="Рейтинг" sheetId="8" r:id="rId8"/>
  </sheets>
  <definedNames>
    <definedName name="_xlnm._FilterDatabase" localSheetId="2" hidden="1">'Критерий 1'!$A$1:$X$41</definedName>
    <definedName name="_xlnm._FilterDatabase" localSheetId="3" hidden="1">'Критерий 2'!$A$1:$M$41</definedName>
    <definedName name="_xlnm._FilterDatabase" localSheetId="4" hidden="1">'Критерий 3'!$A$1:$V$41</definedName>
    <definedName name="_xlnm._FilterDatabase" localSheetId="5" hidden="1">'Критерий 4'!$A$1:$O$41</definedName>
    <definedName name="_xlnm._FilterDatabase" localSheetId="6" hidden="1">'Критерий 5'!$A$1:$O$41</definedName>
    <definedName name="_xlnm._FilterDatabase" localSheetId="7" hidden="1">Рейтинг!$A$1:$I$1</definedName>
    <definedName name="_xlnm._FilterDatabase" localSheetId="1" hidden="1">'Сводная таблица'!$A$87:$Y$87</definedName>
  </definedNames>
  <calcPr calcId="162913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41" i="7" l="1"/>
  <c r="J41" i="7"/>
  <c r="E41" i="7"/>
  <c r="O40" i="7"/>
  <c r="J40" i="7"/>
  <c r="E40" i="7"/>
  <c r="O39" i="7"/>
  <c r="J39" i="7"/>
  <c r="E39" i="7"/>
  <c r="O38" i="7"/>
  <c r="J38" i="7"/>
  <c r="E38" i="7"/>
  <c r="O37" i="7"/>
  <c r="J37" i="7"/>
  <c r="E37" i="7"/>
  <c r="O36" i="7"/>
  <c r="J36" i="7"/>
  <c r="E36" i="7"/>
  <c r="O35" i="7"/>
  <c r="J35" i="7"/>
  <c r="E35" i="7"/>
  <c r="O34" i="7"/>
  <c r="J34" i="7"/>
  <c r="E34" i="7"/>
  <c r="O33" i="7"/>
  <c r="J33" i="7"/>
  <c r="E33" i="7"/>
  <c r="O32" i="7"/>
  <c r="J32" i="7"/>
  <c r="E32" i="7"/>
  <c r="O31" i="7"/>
  <c r="J31" i="7"/>
  <c r="E31" i="7"/>
  <c r="O30" i="7"/>
  <c r="J30" i="7"/>
  <c r="E30" i="7"/>
  <c r="O29" i="7"/>
  <c r="J29" i="7"/>
  <c r="E29" i="7"/>
  <c r="O28" i="7"/>
  <c r="J28" i="7"/>
  <c r="E28" i="7"/>
  <c r="O27" i="7"/>
  <c r="J27" i="7"/>
  <c r="E27" i="7"/>
  <c r="O26" i="7"/>
  <c r="J26" i="7"/>
  <c r="E26" i="7"/>
  <c r="O25" i="7"/>
  <c r="J25" i="7"/>
  <c r="E25" i="7"/>
  <c r="O24" i="7"/>
  <c r="J24" i="7"/>
  <c r="E24" i="7"/>
  <c r="O23" i="7"/>
  <c r="J23" i="7"/>
  <c r="E23" i="7"/>
  <c r="O22" i="7"/>
  <c r="J22" i="7"/>
  <c r="E22" i="7"/>
  <c r="O21" i="7"/>
  <c r="J21" i="7"/>
  <c r="E21" i="7"/>
  <c r="O20" i="7"/>
  <c r="J20" i="7"/>
  <c r="E20" i="7"/>
  <c r="O19" i="7"/>
  <c r="J19" i="7"/>
  <c r="E19" i="7"/>
  <c r="O18" i="7"/>
  <c r="J18" i="7"/>
  <c r="E18" i="7"/>
  <c r="O17" i="7"/>
  <c r="J17" i="7"/>
  <c r="E17" i="7"/>
  <c r="O16" i="7"/>
  <c r="J16" i="7"/>
  <c r="E16" i="7"/>
  <c r="O15" i="7"/>
  <c r="J15" i="7"/>
  <c r="E15" i="7"/>
  <c r="O14" i="7"/>
  <c r="J14" i="7"/>
  <c r="E14" i="7"/>
  <c r="O13" i="7"/>
  <c r="J13" i="7"/>
  <c r="E13" i="7"/>
  <c r="O12" i="7"/>
  <c r="J12" i="7"/>
  <c r="E12" i="7"/>
  <c r="O11" i="7"/>
  <c r="J11" i="7"/>
  <c r="E11" i="7"/>
  <c r="O10" i="7"/>
  <c r="J10" i="7"/>
  <c r="E10" i="7"/>
  <c r="O9" i="7"/>
  <c r="J9" i="7"/>
  <c r="E9" i="7"/>
  <c r="O8" i="7"/>
  <c r="J8" i="7"/>
  <c r="E8" i="7"/>
  <c r="O7" i="7"/>
  <c r="J7" i="7"/>
  <c r="E7" i="7"/>
  <c r="O6" i="7"/>
  <c r="J6" i="7"/>
  <c r="E6" i="7"/>
  <c r="O5" i="7"/>
  <c r="J5" i="7"/>
  <c r="E5" i="7"/>
  <c r="O4" i="7"/>
  <c r="J4" i="7"/>
  <c r="E4" i="7"/>
  <c r="O3" i="7"/>
  <c r="J3" i="7"/>
  <c r="E3" i="7"/>
  <c r="O2" i="7"/>
  <c r="J2" i="7"/>
  <c r="E2" i="7"/>
  <c r="O41" i="6"/>
  <c r="J41" i="6"/>
  <c r="E41" i="6"/>
  <c r="O40" i="6"/>
  <c r="J40" i="6"/>
  <c r="E40" i="6"/>
  <c r="O39" i="6"/>
  <c r="J39" i="6"/>
  <c r="E39" i="6"/>
  <c r="O38" i="6"/>
  <c r="J38" i="6"/>
  <c r="E38" i="6"/>
  <c r="O37" i="6"/>
  <c r="J37" i="6"/>
  <c r="E37" i="6"/>
  <c r="O36" i="6"/>
  <c r="J36" i="6"/>
  <c r="E36" i="6"/>
  <c r="O35" i="6"/>
  <c r="J35" i="6"/>
  <c r="E35" i="6"/>
  <c r="O34" i="6"/>
  <c r="J34" i="6"/>
  <c r="E34" i="6"/>
  <c r="O33" i="6"/>
  <c r="J33" i="6"/>
  <c r="E33" i="6"/>
  <c r="O32" i="6"/>
  <c r="J32" i="6"/>
  <c r="E32" i="6"/>
  <c r="O31" i="6"/>
  <c r="J31" i="6"/>
  <c r="E31" i="6"/>
  <c r="O30" i="6"/>
  <c r="J30" i="6"/>
  <c r="E30" i="6"/>
  <c r="O29" i="6"/>
  <c r="J29" i="6"/>
  <c r="E29" i="6"/>
  <c r="O28" i="6"/>
  <c r="J28" i="6"/>
  <c r="E28" i="6"/>
  <c r="O27" i="6"/>
  <c r="J27" i="6"/>
  <c r="E27" i="6"/>
  <c r="O26" i="6"/>
  <c r="J26" i="6"/>
  <c r="E26" i="6"/>
  <c r="O25" i="6"/>
  <c r="J25" i="6"/>
  <c r="E25" i="6"/>
  <c r="O24" i="6"/>
  <c r="J24" i="6"/>
  <c r="E24" i="6"/>
  <c r="O23" i="6"/>
  <c r="J23" i="6"/>
  <c r="E23" i="6"/>
  <c r="O22" i="6"/>
  <c r="J22" i="6"/>
  <c r="E22" i="6"/>
  <c r="O21" i="6"/>
  <c r="J21" i="6"/>
  <c r="E21" i="6"/>
  <c r="O20" i="6"/>
  <c r="J20" i="6"/>
  <c r="E20" i="6"/>
  <c r="O19" i="6"/>
  <c r="J19" i="6"/>
  <c r="E19" i="6"/>
  <c r="O18" i="6"/>
  <c r="J18" i="6"/>
  <c r="E18" i="6"/>
  <c r="O17" i="6"/>
  <c r="J17" i="6"/>
  <c r="E17" i="6"/>
  <c r="O16" i="6"/>
  <c r="J16" i="6"/>
  <c r="E16" i="6"/>
  <c r="O15" i="6"/>
  <c r="J15" i="6"/>
  <c r="E15" i="6"/>
  <c r="O14" i="6"/>
  <c r="J14" i="6"/>
  <c r="E14" i="6"/>
  <c r="O13" i="6"/>
  <c r="J13" i="6"/>
  <c r="E13" i="6"/>
  <c r="O12" i="6"/>
  <c r="J12" i="6"/>
  <c r="E12" i="6"/>
  <c r="O11" i="6"/>
  <c r="J11" i="6"/>
  <c r="E11" i="6"/>
  <c r="O10" i="6"/>
  <c r="J10" i="6"/>
  <c r="E10" i="6"/>
  <c r="O9" i="6"/>
  <c r="J9" i="6"/>
  <c r="E9" i="6"/>
  <c r="O8" i="6"/>
  <c r="J8" i="6"/>
  <c r="E8" i="6"/>
  <c r="O7" i="6"/>
  <c r="J7" i="6"/>
  <c r="E7" i="6"/>
  <c r="O6" i="6"/>
  <c r="J6" i="6"/>
  <c r="E6" i="6"/>
  <c r="O5" i="6"/>
  <c r="J5" i="6"/>
  <c r="E5" i="6"/>
  <c r="O4" i="6"/>
  <c r="J4" i="6"/>
  <c r="E4" i="6"/>
  <c r="O3" i="6"/>
  <c r="J3" i="6"/>
  <c r="E3" i="6"/>
  <c r="O2" i="6"/>
  <c r="J2" i="6"/>
  <c r="E2" i="6"/>
  <c r="V41" i="5"/>
  <c r="R41" i="5"/>
  <c r="I41" i="5"/>
  <c r="V40" i="5"/>
  <c r="R40" i="5"/>
  <c r="I40" i="5"/>
  <c r="V39" i="5"/>
  <c r="R39" i="5"/>
  <c r="I39" i="5"/>
  <c r="V38" i="5"/>
  <c r="R38" i="5"/>
  <c r="I38" i="5"/>
  <c r="V37" i="5"/>
  <c r="R37" i="5"/>
  <c r="I37" i="5"/>
  <c r="V36" i="5"/>
  <c r="R36" i="5"/>
  <c r="I36" i="5"/>
  <c r="V35" i="5"/>
  <c r="R35" i="5"/>
  <c r="I35" i="5"/>
  <c r="V34" i="5"/>
  <c r="R34" i="5"/>
  <c r="I34" i="5"/>
  <c r="V33" i="5"/>
  <c r="R33" i="5"/>
  <c r="I33" i="5"/>
  <c r="V32" i="5"/>
  <c r="R32" i="5"/>
  <c r="I32" i="5"/>
  <c r="V31" i="5"/>
  <c r="R31" i="5"/>
  <c r="I31" i="5"/>
  <c r="V30" i="5"/>
  <c r="R30" i="5"/>
  <c r="I30" i="5"/>
  <c r="V29" i="5"/>
  <c r="R29" i="5"/>
  <c r="I29" i="5"/>
  <c r="V28" i="5"/>
  <c r="R28" i="5"/>
  <c r="I28" i="5"/>
  <c r="V27" i="5"/>
  <c r="R27" i="5"/>
  <c r="I27" i="5"/>
  <c r="V26" i="5"/>
  <c r="R26" i="5"/>
  <c r="I26" i="5"/>
  <c r="V25" i="5"/>
  <c r="R25" i="5"/>
  <c r="I25" i="5"/>
  <c r="V24" i="5"/>
  <c r="R24" i="5"/>
  <c r="I24" i="5"/>
  <c r="V23" i="5"/>
  <c r="R23" i="5"/>
  <c r="I23" i="5"/>
  <c r="V22" i="5"/>
  <c r="R22" i="5"/>
  <c r="I22" i="5"/>
  <c r="V21" i="5"/>
  <c r="R21" i="5"/>
  <c r="I21" i="5"/>
  <c r="V20" i="5"/>
  <c r="R20" i="5"/>
  <c r="I20" i="5"/>
  <c r="V19" i="5"/>
  <c r="R19" i="5"/>
  <c r="I19" i="5"/>
  <c r="V18" i="5"/>
  <c r="R18" i="5"/>
  <c r="I18" i="5"/>
  <c r="V17" i="5"/>
  <c r="R17" i="5"/>
  <c r="I17" i="5"/>
  <c r="V16" i="5"/>
  <c r="R16" i="5"/>
  <c r="I16" i="5"/>
  <c r="V15" i="5"/>
  <c r="R15" i="5"/>
  <c r="I15" i="5"/>
  <c r="V14" i="5"/>
  <c r="R14" i="5"/>
  <c r="I14" i="5"/>
  <c r="V13" i="5"/>
  <c r="R13" i="5"/>
  <c r="I13" i="5"/>
  <c r="V12" i="5"/>
  <c r="R12" i="5"/>
  <c r="I12" i="5"/>
  <c r="V11" i="5"/>
  <c r="R11" i="5"/>
  <c r="I11" i="5"/>
  <c r="V10" i="5"/>
  <c r="R10" i="5"/>
  <c r="I10" i="5"/>
  <c r="V9" i="5"/>
  <c r="R9" i="5"/>
  <c r="I9" i="5"/>
  <c r="V8" i="5"/>
  <c r="R8" i="5"/>
  <c r="I8" i="5"/>
  <c r="V7" i="5"/>
  <c r="R7" i="5"/>
  <c r="I7" i="5"/>
  <c r="V6" i="5"/>
  <c r="R6" i="5"/>
  <c r="I6" i="5"/>
  <c r="V5" i="5"/>
  <c r="R5" i="5"/>
  <c r="I5" i="5"/>
  <c r="V4" i="5"/>
  <c r="R4" i="5"/>
  <c r="I4" i="5"/>
  <c r="V3" i="5"/>
  <c r="R3" i="5"/>
  <c r="I3" i="5"/>
  <c r="V2" i="5"/>
  <c r="R2" i="5"/>
  <c r="I2" i="5"/>
  <c r="M41" i="4"/>
  <c r="I41" i="4"/>
  <c r="M40" i="4"/>
  <c r="I40" i="4"/>
  <c r="M39" i="4"/>
  <c r="I39" i="4"/>
  <c r="M38" i="4"/>
  <c r="I38" i="4"/>
  <c r="M37" i="4"/>
  <c r="I37" i="4"/>
  <c r="M36" i="4"/>
  <c r="I36" i="4"/>
  <c r="M35" i="4"/>
  <c r="I35" i="4"/>
  <c r="M34" i="4"/>
  <c r="I34" i="4"/>
  <c r="M33" i="4"/>
  <c r="I33" i="4"/>
  <c r="M32" i="4"/>
  <c r="I32" i="4"/>
  <c r="M31" i="4"/>
  <c r="I31" i="4"/>
  <c r="M30" i="4"/>
  <c r="I30" i="4"/>
  <c r="M29" i="4"/>
  <c r="I29" i="4"/>
  <c r="M28" i="4"/>
  <c r="I28" i="4"/>
  <c r="M27" i="4"/>
  <c r="I27" i="4"/>
  <c r="M26" i="4"/>
  <c r="I26" i="4"/>
  <c r="M25" i="4"/>
  <c r="I25" i="4"/>
  <c r="M24" i="4"/>
  <c r="I24" i="4"/>
  <c r="M23" i="4"/>
  <c r="I23" i="4"/>
  <c r="M22" i="4"/>
  <c r="I22" i="4"/>
  <c r="M21" i="4"/>
  <c r="I21" i="4"/>
  <c r="M20" i="4"/>
  <c r="I20" i="4"/>
  <c r="M19" i="4"/>
  <c r="I19" i="4"/>
  <c r="M18" i="4"/>
  <c r="I18" i="4"/>
  <c r="M17" i="4"/>
  <c r="I17" i="4"/>
  <c r="M16" i="4"/>
  <c r="I16" i="4"/>
  <c r="M15" i="4"/>
  <c r="I15" i="4"/>
  <c r="M14" i="4"/>
  <c r="I14" i="4"/>
  <c r="M13" i="4"/>
  <c r="I13" i="4"/>
  <c r="M12" i="4"/>
  <c r="I12" i="4"/>
  <c r="M11" i="4"/>
  <c r="I11" i="4"/>
  <c r="M10" i="4"/>
  <c r="I10" i="4"/>
  <c r="M9" i="4"/>
  <c r="I9" i="4"/>
  <c r="M8" i="4"/>
  <c r="I8" i="4"/>
  <c r="M7" i="4"/>
  <c r="I7" i="4"/>
  <c r="M6" i="4"/>
  <c r="I6" i="4"/>
  <c r="M5" i="4"/>
  <c r="I5" i="4"/>
  <c r="M4" i="4"/>
  <c r="I4" i="4"/>
  <c r="M3" i="4"/>
  <c r="I3" i="4"/>
  <c r="M2" i="4"/>
  <c r="I2" i="4"/>
  <c r="W41" i="3"/>
  <c r="S41" i="3"/>
  <c r="X41" i="3" s="1"/>
  <c r="G41" i="3"/>
  <c r="F41" i="3"/>
  <c r="D41" i="3"/>
  <c r="W40" i="3"/>
  <c r="S40" i="3"/>
  <c r="X40" i="3" s="1"/>
  <c r="G40" i="3"/>
  <c r="F40" i="3"/>
  <c r="D40" i="3"/>
  <c r="W39" i="3"/>
  <c r="S39" i="3"/>
  <c r="X39" i="3" s="1"/>
  <c r="G39" i="3"/>
  <c r="F39" i="3"/>
  <c r="D39" i="3"/>
  <c r="W38" i="3"/>
  <c r="S38" i="3"/>
  <c r="X38" i="3" s="1"/>
  <c r="G38" i="3"/>
  <c r="F38" i="3"/>
  <c r="D38" i="3"/>
  <c r="W37" i="3"/>
  <c r="S37" i="3"/>
  <c r="X37" i="3" s="1"/>
  <c r="G37" i="3"/>
  <c r="F37" i="3"/>
  <c r="D37" i="3"/>
  <c r="W36" i="3"/>
  <c r="S36" i="3"/>
  <c r="X36" i="3" s="1"/>
  <c r="G36" i="3"/>
  <c r="F36" i="3"/>
  <c r="D36" i="3"/>
  <c r="W35" i="3"/>
  <c r="S35" i="3"/>
  <c r="X35" i="3" s="1"/>
  <c r="G35" i="3"/>
  <c r="F35" i="3"/>
  <c r="D35" i="3"/>
  <c r="W34" i="3"/>
  <c r="S34" i="3"/>
  <c r="X34" i="3" s="1"/>
  <c r="G34" i="3"/>
  <c r="F34" i="3"/>
  <c r="D34" i="3"/>
  <c r="W33" i="3"/>
  <c r="S33" i="3"/>
  <c r="X33" i="3" s="1"/>
  <c r="G33" i="3"/>
  <c r="F33" i="3"/>
  <c r="D33" i="3"/>
  <c r="W32" i="3"/>
  <c r="S32" i="3"/>
  <c r="X32" i="3" s="1"/>
  <c r="G32" i="3"/>
  <c r="F32" i="3"/>
  <c r="D32" i="3"/>
  <c r="W31" i="3"/>
  <c r="S31" i="3"/>
  <c r="X31" i="3" s="1"/>
  <c r="G31" i="3"/>
  <c r="F31" i="3"/>
  <c r="D31" i="3"/>
  <c r="W30" i="3"/>
  <c r="S30" i="3"/>
  <c r="X30" i="3" s="1"/>
  <c r="G30" i="3"/>
  <c r="F30" i="3"/>
  <c r="D30" i="3"/>
  <c r="W29" i="3"/>
  <c r="S29" i="3"/>
  <c r="X29" i="3" s="1"/>
  <c r="G29" i="3"/>
  <c r="F29" i="3"/>
  <c r="D29" i="3"/>
  <c r="W28" i="3"/>
  <c r="S28" i="3"/>
  <c r="X28" i="3" s="1"/>
  <c r="G28" i="3"/>
  <c r="F28" i="3"/>
  <c r="D28" i="3"/>
  <c r="W27" i="3"/>
  <c r="S27" i="3"/>
  <c r="X27" i="3" s="1"/>
  <c r="G27" i="3"/>
  <c r="F27" i="3"/>
  <c r="D27" i="3"/>
  <c r="W26" i="3"/>
  <c r="S26" i="3"/>
  <c r="X26" i="3" s="1"/>
  <c r="G26" i="3"/>
  <c r="F26" i="3"/>
  <c r="D26" i="3"/>
  <c r="W25" i="3"/>
  <c r="S25" i="3"/>
  <c r="X25" i="3" s="1"/>
  <c r="G25" i="3"/>
  <c r="F25" i="3"/>
  <c r="D25" i="3"/>
  <c r="W24" i="3"/>
  <c r="S24" i="3"/>
  <c r="X24" i="3" s="1"/>
  <c r="G24" i="3"/>
  <c r="F24" i="3"/>
  <c r="D24" i="3"/>
  <c r="W23" i="3"/>
  <c r="S23" i="3"/>
  <c r="X23" i="3" s="1"/>
  <c r="G23" i="3"/>
  <c r="F23" i="3"/>
  <c r="D23" i="3"/>
  <c r="W22" i="3"/>
  <c r="S22" i="3"/>
  <c r="X22" i="3" s="1"/>
  <c r="G22" i="3"/>
  <c r="F22" i="3"/>
  <c r="D22" i="3"/>
  <c r="W21" i="3"/>
  <c r="S21" i="3"/>
  <c r="X21" i="3" s="1"/>
  <c r="G21" i="3"/>
  <c r="F21" i="3"/>
  <c r="D21" i="3"/>
  <c r="W20" i="3"/>
  <c r="S20" i="3"/>
  <c r="X20" i="3" s="1"/>
  <c r="G20" i="3"/>
  <c r="F20" i="3"/>
  <c r="D20" i="3"/>
  <c r="W19" i="3"/>
  <c r="S19" i="3"/>
  <c r="X19" i="3" s="1"/>
  <c r="G19" i="3"/>
  <c r="F19" i="3"/>
  <c r="D19" i="3"/>
  <c r="W18" i="3"/>
  <c r="S18" i="3"/>
  <c r="X18" i="3" s="1"/>
  <c r="G18" i="3"/>
  <c r="F18" i="3"/>
  <c r="D18" i="3"/>
  <c r="W17" i="3"/>
  <c r="S17" i="3"/>
  <c r="X17" i="3" s="1"/>
  <c r="G17" i="3"/>
  <c r="F17" i="3"/>
  <c r="D17" i="3"/>
  <c r="W16" i="3"/>
  <c r="S16" i="3"/>
  <c r="X16" i="3" s="1"/>
  <c r="G16" i="3"/>
  <c r="F16" i="3"/>
  <c r="D16" i="3"/>
  <c r="W15" i="3"/>
  <c r="S15" i="3"/>
  <c r="X15" i="3" s="1"/>
  <c r="G15" i="3"/>
  <c r="F15" i="3"/>
  <c r="D15" i="3"/>
  <c r="W14" i="3"/>
  <c r="S14" i="3"/>
  <c r="X14" i="3" s="1"/>
  <c r="G14" i="3"/>
  <c r="F14" i="3"/>
  <c r="D14" i="3"/>
  <c r="W13" i="3"/>
  <c r="S13" i="3"/>
  <c r="X13" i="3" s="1"/>
  <c r="G13" i="3"/>
  <c r="F13" i="3"/>
  <c r="D13" i="3"/>
  <c r="W12" i="3"/>
  <c r="S12" i="3"/>
  <c r="X12" i="3" s="1"/>
  <c r="G12" i="3"/>
  <c r="F12" i="3"/>
  <c r="D12" i="3"/>
  <c r="W11" i="3"/>
  <c r="S11" i="3"/>
  <c r="X11" i="3" s="1"/>
  <c r="G11" i="3"/>
  <c r="F11" i="3"/>
  <c r="D11" i="3"/>
  <c r="W10" i="3"/>
  <c r="S10" i="3"/>
  <c r="X10" i="3" s="1"/>
  <c r="G10" i="3"/>
  <c r="F10" i="3"/>
  <c r="D10" i="3"/>
  <c r="W9" i="3"/>
  <c r="S9" i="3"/>
  <c r="X9" i="3" s="1"/>
  <c r="G9" i="3"/>
  <c r="F9" i="3"/>
  <c r="D9" i="3"/>
  <c r="W8" i="3"/>
  <c r="S8" i="3"/>
  <c r="X8" i="3" s="1"/>
  <c r="G8" i="3"/>
  <c r="F8" i="3"/>
  <c r="D8" i="3"/>
  <c r="W7" i="3"/>
  <c r="S7" i="3"/>
  <c r="X7" i="3" s="1"/>
  <c r="G7" i="3"/>
  <c r="F7" i="3"/>
  <c r="D7" i="3"/>
  <c r="W6" i="3"/>
  <c r="S6" i="3"/>
  <c r="X6" i="3" s="1"/>
  <c r="G6" i="3"/>
  <c r="F6" i="3"/>
  <c r="D6" i="3"/>
  <c r="W5" i="3"/>
  <c r="S5" i="3"/>
  <c r="X5" i="3" s="1"/>
  <c r="G5" i="3"/>
  <c r="F5" i="3"/>
  <c r="D5" i="3"/>
  <c r="W4" i="3"/>
  <c r="S4" i="3"/>
  <c r="X4" i="3" s="1"/>
  <c r="G4" i="3"/>
  <c r="F4" i="3"/>
  <c r="D4" i="3"/>
  <c r="W3" i="3"/>
  <c r="S3" i="3"/>
  <c r="X3" i="3" s="1"/>
  <c r="G3" i="3"/>
  <c r="F3" i="3"/>
  <c r="D3" i="3"/>
  <c r="W2" i="3"/>
  <c r="S2" i="3"/>
  <c r="X2" i="3" s="1"/>
  <c r="G2" i="3"/>
  <c r="F2" i="3"/>
  <c r="D2" i="3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U82" i="2"/>
  <c r="T82" i="2"/>
  <c r="S82" i="2"/>
  <c r="V82" i="2" s="1"/>
  <c r="Q82" i="2"/>
  <c r="P82" i="2"/>
  <c r="O82" i="2"/>
  <c r="R82" i="2" s="1"/>
  <c r="M82" i="2"/>
  <c r="N82" i="2" s="1"/>
  <c r="L82" i="2"/>
  <c r="K82" i="2"/>
  <c r="I82" i="2"/>
  <c r="H82" i="2"/>
  <c r="G82" i="2"/>
  <c r="J82" i="2" s="1"/>
  <c r="E82" i="2"/>
  <c r="D82" i="2"/>
  <c r="C82" i="2"/>
  <c r="F82" i="2" s="1"/>
  <c r="W82" i="2" s="1"/>
  <c r="V81" i="2"/>
  <c r="U81" i="2"/>
  <c r="T81" i="2"/>
  <c r="S81" i="2"/>
  <c r="Q81" i="2"/>
  <c r="P81" i="2"/>
  <c r="R81" i="2" s="1"/>
  <c r="O81" i="2"/>
  <c r="M81" i="2"/>
  <c r="L81" i="2"/>
  <c r="K81" i="2"/>
  <c r="N81" i="2" s="1"/>
  <c r="I81" i="2"/>
  <c r="G81" i="2"/>
  <c r="E81" i="2"/>
  <c r="D81" i="2"/>
  <c r="F81" i="2" s="1"/>
  <c r="C81" i="2"/>
  <c r="U80" i="2"/>
  <c r="T80" i="2"/>
  <c r="S80" i="2"/>
  <c r="V80" i="2" s="1"/>
  <c r="Q80" i="2"/>
  <c r="P80" i="2"/>
  <c r="O80" i="2"/>
  <c r="R80" i="2" s="1"/>
  <c r="M80" i="2"/>
  <c r="N80" i="2" s="1"/>
  <c r="L80" i="2"/>
  <c r="K80" i="2"/>
  <c r="I80" i="2"/>
  <c r="H80" i="2"/>
  <c r="G80" i="2"/>
  <c r="J80" i="2" s="1"/>
  <c r="E80" i="2"/>
  <c r="D80" i="2"/>
  <c r="C80" i="2"/>
  <c r="F80" i="2" s="1"/>
  <c r="V79" i="2"/>
  <c r="U79" i="2"/>
  <c r="T79" i="2"/>
  <c r="S79" i="2"/>
  <c r="Q79" i="2"/>
  <c r="P79" i="2"/>
  <c r="R79" i="2" s="1"/>
  <c r="O79" i="2"/>
  <c r="M79" i="2"/>
  <c r="L79" i="2"/>
  <c r="K79" i="2"/>
  <c r="N79" i="2" s="1"/>
  <c r="I79" i="2"/>
  <c r="G79" i="2"/>
  <c r="E79" i="2"/>
  <c r="D79" i="2"/>
  <c r="F79" i="2" s="1"/>
  <c r="C79" i="2"/>
  <c r="U78" i="2"/>
  <c r="T78" i="2"/>
  <c r="S78" i="2"/>
  <c r="V78" i="2" s="1"/>
  <c r="Q78" i="2"/>
  <c r="P78" i="2"/>
  <c r="O78" i="2"/>
  <c r="R78" i="2" s="1"/>
  <c r="M78" i="2"/>
  <c r="N78" i="2" s="1"/>
  <c r="L78" i="2"/>
  <c r="K78" i="2"/>
  <c r="I78" i="2"/>
  <c r="G78" i="2"/>
  <c r="E78" i="2"/>
  <c r="D78" i="2"/>
  <c r="C78" i="2"/>
  <c r="F78" i="2" s="1"/>
  <c r="V77" i="2"/>
  <c r="U77" i="2"/>
  <c r="T77" i="2"/>
  <c r="S77" i="2"/>
  <c r="Q77" i="2"/>
  <c r="P77" i="2"/>
  <c r="R77" i="2" s="1"/>
  <c r="O77" i="2"/>
  <c r="M77" i="2"/>
  <c r="L77" i="2"/>
  <c r="K77" i="2"/>
  <c r="N77" i="2" s="1"/>
  <c r="J77" i="2"/>
  <c r="I77" i="2"/>
  <c r="H77" i="2"/>
  <c r="G77" i="2"/>
  <c r="E77" i="2"/>
  <c r="D77" i="2"/>
  <c r="F77" i="2" s="1"/>
  <c r="C77" i="2"/>
  <c r="U76" i="2"/>
  <c r="T76" i="2"/>
  <c r="S76" i="2"/>
  <c r="V76" i="2" s="1"/>
  <c r="Q76" i="2"/>
  <c r="P76" i="2"/>
  <c r="O76" i="2"/>
  <c r="R76" i="2" s="1"/>
  <c r="M76" i="2"/>
  <c r="N76" i="2" s="1"/>
  <c r="L76" i="2"/>
  <c r="K76" i="2"/>
  <c r="I76" i="2"/>
  <c r="H76" i="2"/>
  <c r="G76" i="2"/>
  <c r="J76" i="2" s="1"/>
  <c r="E76" i="2"/>
  <c r="D76" i="2"/>
  <c r="C76" i="2"/>
  <c r="F76" i="2" s="1"/>
  <c r="V75" i="2"/>
  <c r="U75" i="2"/>
  <c r="T75" i="2"/>
  <c r="S75" i="2"/>
  <c r="Q75" i="2"/>
  <c r="P75" i="2"/>
  <c r="R75" i="2" s="1"/>
  <c r="O75" i="2"/>
  <c r="M75" i="2"/>
  <c r="L75" i="2"/>
  <c r="K75" i="2"/>
  <c r="N75" i="2" s="1"/>
  <c r="I75" i="2"/>
  <c r="G75" i="2"/>
  <c r="E75" i="2"/>
  <c r="D75" i="2"/>
  <c r="F75" i="2" s="1"/>
  <c r="C75" i="2"/>
  <c r="U74" i="2"/>
  <c r="T74" i="2"/>
  <c r="S74" i="2"/>
  <c r="V74" i="2" s="1"/>
  <c r="Q74" i="2"/>
  <c r="P74" i="2"/>
  <c r="O74" i="2"/>
  <c r="R74" i="2" s="1"/>
  <c r="M74" i="2"/>
  <c r="N74" i="2" s="1"/>
  <c r="L74" i="2"/>
  <c r="K74" i="2"/>
  <c r="I74" i="2"/>
  <c r="H74" i="2"/>
  <c r="G74" i="2"/>
  <c r="J74" i="2" s="1"/>
  <c r="E74" i="2"/>
  <c r="D74" i="2"/>
  <c r="C74" i="2"/>
  <c r="F74" i="2" s="1"/>
  <c r="W74" i="2" s="1"/>
  <c r="V73" i="2"/>
  <c r="U73" i="2"/>
  <c r="T73" i="2"/>
  <c r="S73" i="2"/>
  <c r="Q73" i="2"/>
  <c r="P73" i="2"/>
  <c r="R73" i="2" s="1"/>
  <c r="O73" i="2"/>
  <c r="M73" i="2"/>
  <c r="L73" i="2"/>
  <c r="K73" i="2"/>
  <c r="N73" i="2" s="1"/>
  <c r="I73" i="2"/>
  <c r="G73" i="2"/>
  <c r="E73" i="2"/>
  <c r="D73" i="2"/>
  <c r="C73" i="2"/>
  <c r="U72" i="2"/>
  <c r="T72" i="2"/>
  <c r="S72" i="2"/>
  <c r="V72" i="2" s="1"/>
  <c r="Q72" i="2"/>
  <c r="P72" i="2"/>
  <c r="O72" i="2"/>
  <c r="R72" i="2" s="1"/>
  <c r="M72" i="2"/>
  <c r="N72" i="2" s="1"/>
  <c r="L72" i="2"/>
  <c r="K72" i="2"/>
  <c r="I72" i="2"/>
  <c r="G72" i="2"/>
  <c r="E72" i="2"/>
  <c r="D72" i="2"/>
  <c r="C72" i="2"/>
  <c r="F72" i="2" s="1"/>
  <c r="V71" i="2"/>
  <c r="U71" i="2"/>
  <c r="T71" i="2"/>
  <c r="S71" i="2"/>
  <c r="Q71" i="2"/>
  <c r="P71" i="2"/>
  <c r="O71" i="2"/>
  <c r="M71" i="2"/>
  <c r="L71" i="2"/>
  <c r="K71" i="2"/>
  <c r="N71" i="2" s="1"/>
  <c r="J71" i="2"/>
  <c r="I71" i="2"/>
  <c r="H71" i="2"/>
  <c r="G71" i="2"/>
  <c r="E71" i="2"/>
  <c r="D71" i="2"/>
  <c r="F71" i="2" s="1"/>
  <c r="C71" i="2"/>
  <c r="U70" i="2"/>
  <c r="T70" i="2"/>
  <c r="S70" i="2"/>
  <c r="Q70" i="2"/>
  <c r="P70" i="2"/>
  <c r="O70" i="2"/>
  <c r="R70" i="2" s="1"/>
  <c r="M70" i="2"/>
  <c r="N70" i="2" s="1"/>
  <c r="L70" i="2"/>
  <c r="K70" i="2"/>
  <c r="I70" i="2"/>
  <c r="H70" i="2"/>
  <c r="G70" i="2"/>
  <c r="E70" i="2"/>
  <c r="D70" i="2"/>
  <c r="C70" i="2"/>
  <c r="F70" i="2" s="1"/>
  <c r="V69" i="2"/>
  <c r="U69" i="2"/>
  <c r="T69" i="2"/>
  <c r="S69" i="2"/>
  <c r="Q69" i="2"/>
  <c r="P69" i="2"/>
  <c r="R69" i="2" s="1"/>
  <c r="O69" i="2"/>
  <c r="M69" i="2"/>
  <c r="L69" i="2"/>
  <c r="K69" i="2"/>
  <c r="N69" i="2" s="1"/>
  <c r="I69" i="2"/>
  <c r="G69" i="2"/>
  <c r="E69" i="2"/>
  <c r="D69" i="2"/>
  <c r="F69" i="2" s="1"/>
  <c r="C69" i="2"/>
  <c r="U68" i="2"/>
  <c r="T68" i="2"/>
  <c r="S68" i="2"/>
  <c r="V68" i="2" s="1"/>
  <c r="Q68" i="2"/>
  <c r="P68" i="2"/>
  <c r="O68" i="2"/>
  <c r="R68" i="2" s="1"/>
  <c r="M68" i="2"/>
  <c r="N68" i="2" s="1"/>
  <c r="L68" i="2"/>
  <c r="K68" i="2"/>
  <c r="I68" i="2"/>
  <c r="H68" i="2"/>
  <c r="G68" i="2"/>
  <c r="J68" i="2" s="1"/>
  <c r="E68" i="2"/>
  <c r="D68" i="2"/>
  <c r="C68" i="2"/>
  <c r="F68" i="2" s="1"/>
  <c r="V67" i="2"/>
  <c r="U67" i="2"/>
  <c r="T67" i="2"/>
  <c r="S67" i="2"/>
  <c r="Q67" i="2"/>
  <c r="P67" i="2"/>
  <c r="R67" i="2" s="1"/>
  <c r="O67" i="2"/>
  <c r="M67" i="2"/>
  <c r="L67" i="2"/>
  <c r="K67" i="2"/>
  <c r="N67" i="2" s="1"/>
  <c r="I67" i="2"/>
  <c r="G67" i="2"/>
  <c r="E67" i="2"/>
  <c r="D67" i="2"/>
  <c r="C67" i="2"/>
  <c r="U66" i="2"/>
  <c r="T66" i="2"/>
  <c r="S66" i="2"/>
  <c r="Q66" i="2"/>
  <c r="P66" i="2"/>
  <c r="O66" i="2"/>
  <c r="R66" i="2" s="1"/>
  <c r="M66" i="2"/>
  <c r="N66" i="2" s="1"/>
  <c r="L66" i="2"/>
  <c r="K66" i="2"/>
  <c r="I66" i="2"/>
  <c r="G66" i="2"/>
  <c r="E66" i="2"/>
  <c r="D66" i="2"/>
  <c r="C66" i="2"/>
  <c r="F66" i="2" s="1"/>
  <c r="V65" i="2"/>
  <c r="U65" i="2"/>
  <c r="T65" i="2"/>
  <c r="S65" i="2"/>
  <c r="Q65" i="2"/>
  <c r="P65" i="2"/>
  <c r="R65" i="2" s="1"/>
  <c r="O65" i="2"/>
  <c r="M65" i="2"/>
  <c r="L65" i="2"/>
  <c r="K65" i="2"/>
  <c r="N65" i="2" s="1"/>
  <c r="J65" i="2"/>
  <c r="I65" i="2"/>
  <c r="H65" i="2"/>
  <c r="G65" i="2"/>
  <c r="E65" i="2"/>
  <c r="D65" i="2"/>
  <c r="C65" i="2"/>
  <c r="U64" i="2"/>
  <c r="T64" i="2"/>
  <c r="S64" i="2"/>
  <c r="Q64" i="2"/>
  <c r="P64" i="2"/>
  <c r="O64" i="2"/>
  <c r="R64" i="2" s="1"/>
  <c r="M64" i="2"/>
  <c r="N64" i="2" s="1"/>
  <c r="L64" i="2"/>
  <c r="K64" i="2"/>
  <c r="I64" i="2"/>
  <c r="H64" i="2"/>
  <c r="G64" i="2"/>
  <c r="J64" i="2" s="1"/>
  <c r="E64" i="2"/>
  <c r="D64" i="2"/>
  <c r="C64" i="2"/>
  <c r="F64" i="2" s="1"/>
  <c r="V63" i="2"/>
  <c r="U63" i="2"/>
  <c r="T63" i="2"/>
  <c r="S63" i="2"/>
  <c r="Q63" i="2"/>
  <c r="P63" i="2"/>
  <c r="O63" i="2"/>
  <c r="M63" i="2"/>
  <c r="L63" i="2"/>
  <c r="K63" i="2"/>
  <c r="N63" i="2" s="1"/>
  <c r="J63" i="2"/>
  <c r="I63" i="2"/>
  <c r="G63" i="2"/>
  <c r="E63" i="2"/>
  <c r="D63" i="2"/>
  <c r="F63" i="2" s="1"/>
  <c r="C63" i="2"/>
  <c r="U62" i="2"/>
  <c r="T62" i="2"/>
  <c r="S62" i="2"/>
  <c r="V62" i="2" s="1"/>
  <c r="Q62" i="2"/>
  <c r="P62" i="2"/>
  <c r="O62" i="2"/>
  <c r="R62" i="2" s="1"/>
  <c r="N62" i="2"/>
  <c r="M62" i="2"/>
  <c r="L62" i="2"/>
  <c r="K62" i="2"/>
  <c r="I62" i="2"/>
  <c r="H62" i="2"/>
  <c r="G62" i="2"/>
  <c r="J62" i="2" s="1"/>
  <c r="E62" i="2"/>
  <c r="D62" i="2"/>
  <c r="C62" i="2"/>
  <c r="F62" i="2" s="1"/>
  <c r="V61" i="2"/>
  <c r="U61" i="2"/>
  <c r="T61" i="2"/>
  <c r="S61" i="2"/>
  <c r="Q61" i="2"/>
  <c r="P61" i="2"/>
  <c r="R61" i="2" s="1"/>
  <c r="O61" i="2"/>
  <c r="M61" i="2"/>
  <c r="L61" i="2"/>
  <c r="K61" i="2"/>
  <c r="N61" i="2" s="1"/>
  <c r="I61" i="2"/>
  <c r="G61" i="2"/>
  <c r="E61" i="2"/>
  <c r="D61" i="2"/>
  <c r="C61" i="2"/>
  <c r="U60" i="2"/>
  <c r="T60" i="2"/>
  <c r="S60" i="2"/>
  <c r="Q60" i="2"/>
  <c r="P60" i="2"/>
  <c r="O60" i="2"/>
  <c r="R60" i="2" s="1"/>
  <c r="M60" i="2"/>
  <c r="N60" i="2" s="1"/>
  <c r="L60" i="2"/>
  <c r="K60" i="2"/>
  <c r="I60" i="2"/>
  <c r="G60" i="2"/>
  <c r="E60" i="2"/>
  <c r="D60" i="2"/>
  <c r="C60" i="2"/>
  <c r="F60" i="2" s="1"/>
  <c r="V59" i="2"/>
  <c r="U59" i="2"/>
  <c r="T59" i="2"/>
  <c r="S59" i="2"/>
  <c r="Q59" i="2"/>
  <c r="P59" i="2"/>
  <c r="O59" i="2"/>
  <c r="M59" i="2"/>
  <c r="L59" i="2"/>
  <c r="K59" i="2"/>
  <c r="N59" i="2" s="1"/>
  <c r="J59" i="2"/>
  <c r="I59" i="2"/>
  <c r="H59" i="2"/>
  <c r="G59" i="2"/>
  <c r="E59" i="2"/>
  <c r="D59" i="2"/>
  <c r="C59" i="2"/>
  <c r="U58" i="2"/>
  <c r="T58" i="2"/>
  <c r="S58" i="2"/>
  <c r="V58" i="2" s="1"/>
  <c r="Q58" i="2"/>
  <c r="P58" i="2"/>
  <c r="O58" i="2"/>
  <c r="R58" i="2" s="1"/>
  <c r="M58" i="2"/>
  <c r="N58" i="2" s="1"/>
  <c r="L58" i="2"/>
  <c r="K58" i="2"/>
  <c r="I58" i="2"/>
  <c r="H58" i="2"/>
  <c r="G58" i="2"/>
  <c r="E58" i="2"/>
  <c r="D58" i="2"/>
  <c r="C58" i="2"/>
  <c r="F58" i="2" s="1"/>
  <c r="V57" i="2"/>
  <c r="U57" i="2"/>
  <c r="T57" i="2"/>
  <c r="S57" i="2"/>
  <c r="Q57" i="2"/>
  <c r="P57" i="2"/>
  <c r="O57" i="2"/>
  <c r="M57" i="2"/>
  <c r="L57" i="2"/>
  <c r="K57" i="2"/>
  <c r="N57" i="2" s="1"/>
  <c r="I57" i="2"/>
  <c r="G57" i="2"/>
  <c r="E57" i="2"/>
  <c r="D57" i="2"/>
  <c r="F57" i="2" s="1"/>
  <c r="C57" i="2"/>
  <c r="U56" i="2"/>
  <c r="T56" i="2"/>
  <c r="S56" i="2"/>
  <c r="V56" i="2" s="1"/>
  <c r="Q56" i="2"/>
  <c r="P56" i="2"/>
  <c r="O56" i="2"/>
  <c r="R56" i="2" s="1"/>
  <c r="N56" i="2"/>
  <c r="M56" i="2"/>
  <c r="L56" i="2"/>
  <c r="K56" i="2"/>
  <c r="I56" i="2"/>
  <c r="H56" i="2"/>
  <c r="G56" i="2"/>
  <c r="J56" i="2" s="1"/>
  <c r="E56" i="2"/>
  <c r="D56" i="2"/>
  <c r="C56" i="2"/>
  <c r="F56" i="2" s="1"/>
  <c r="V55" i="2"/>
  <c r="U55" i="2"/>
  <c r="T55" i="2"/>
  <c r="S55" i="2"/>
  <c r="Q55" i="2"/>
  <c r="P55" i="2"/>
  <c r="R55" i="2" s="1"/>
  <c r="O55" i="2"/>
  <c r="M55" i="2"/>
  <c r="L55" i="2"/>
  <c r="K55" i="2"/>
  <c r="N55" i="2" s="1"/>
  <c r="I55" i="2"/>
  <c r="G55" i="2"/>
  <c r="E55" i="2"/>
  <c r="D55" i="2"/>
  <c r="C55" i="2"/>
  <c r="U54" i="2"/>
  <c r="T54" i="2"/>
  <c r="S54" i="2"/>
  <c r="V54" i="2" s="1"/>
  <c r="Q54" i="2"/>
  <c r="P54" i="2"/>
  <c r="O54" i="2"/>
  <c r="R54" i="2" s="1"/>
  <c r="M54" i="2"/>
  <c r="N54" i="2" s="1"/>
  <c r="L54" i="2"/>
  <c r="K54" i="2"/>
  <c r="I54" i="2"/>
  <c r="H54" i="2"/>
  <c r="G54" i="2"/>
  <c r="E54" i="2"/>
  <c r="D54" i="2"/>
  <c r="C54" i="2"/>
  <c r="F54" i="2" s="1"/>
  <c r="V53" i="2"/>
  <c r="U53" i="2"/>
  <c r="T53" i="2"/>
  <c r="S53" i="2"/>
  <c r="Q53" i="2"/>
  <c r="P53" i="2"/>
  <c r="O53" i="2"/>
  <c r="M53" i="2"/>
  <c r="L53" i="2"/>
  <c r="K53" i="2"/>
  <c r="N53" i="2" s="1"/>
  <c r="J53" i="2"/>
  <c r="I53" i="2"/>
  <c r="H53" i="2"/>
  <c r="G53" i="2"/>
  <c r="E53" i="2"/>
  <c r="D53" i="2"/>
  <c r="F53" i="2" s="1"/>
  <c r="C53" i="2"/>
  <c r="U52" i="2"/>
  <c r="T52" i="2"/>
  <c r="S52" i="2"/>
  <c r="Q52" i="2"/>
  <c r="P52" i="2"/>
  <c r="O52" i="2"/>
  <c r="R52" i="2" s="1"/>
  <c r="M52" i="2"/>
  <c r="N52" i="2" s="1"/>
  <c r="L52" i="2"/>
  <c r="K52" i="2"/>
  <c r="I52" i="2"/>
  <c r="H52" i="2"/>
  <c r="G52" i="2"/>
  <c r="E52" i="2"/>
  <c r="D52" i="2"/>
  <c r="C52" i="2"/>
  <c r="F52" i="2" s="1"/>
  <c r="V51" i="2"/>
  <c r="U51" i="2"/>
  <c r="T51" i="2"/>
  <c r="S51" i="2"/>
  <c r="Q51" i="2"/>
  <c r="P51" i="2"/>
  <c r="R51" i="2" s="1"/>
  <c r="O51" i="2"/>
  <c r="M51" i="2"/>
  <c r="L51" i="2"/>
  <c r="K51" i="2"/>
  <c r="N51" i="2" s="1"/>
  <c r="I51" i="2"/>
  <c r="G51" i="2"/>
  <c r="E51" i="2"/>
  <c r="D51" i="2"/>
  <c r="F51" i="2" s="1"/>
  <c r="C51" i="2"/>
  <c r="U50" i="2"/>
  <c r="T50" i="2"/>
  <c r="S50" i="2"/>
  <c r="V50" i="2" s="1"/>
  <c r="Q50" i="2"/>
  <c r="P50" i="2"/>
  <c r="O50" i="2"/>
  <c r="R50" i="2" s="1"/>
  <c r="M50" i="2"/>
  <c r="N50" i="2" s="1"/>
  <c r="L50" i="2"/>
  <c r="K50" i="2"/>
  <c r="I50" i="2"/>
  <c r="H50" i="2"/>
  <c r="G50" i="2"/>
  <c r="J50" i="2" s="1"/>
  <c r="E50" i="2"/>
  <c r="D50" i="2"/>
  <c r="C50" i="2"/>
  <c r="F50" i="2" s="1"/>
  <c r="V49" i="2"/>
  <c r="U49" i="2"/>
  <c r="T49" i="2"/>
  <c r="S49" i="2"/>
  <c r="Q49" i="2"/>
  <c r="P49" i="2"/>
  <c r="R49" i="2" s="1"/>
  <c r="O49" i="2"/>
  <c r="M49" i="2"/>
  <c r="L49" i="2"/>
  <c r="K49" i="2"/>
  <c r="N49" i="2" s="1"/>
  <c r="I49" i="2"/>
  <c r="G49" i="2"/>
  <c r="E49" i="2"/>
  <c r="D49" i="2"/>
  <c r="F49" i="2" s="1"/>
  <c r="C49" i="2"/>
  <c r="U48" i="2"/>
  <c r="T48" i="2"/>
  <c r="S48" i="2"/>
  <c r="Q48" i="2"/>
  <c r="P48" i="2"/>
  <c r="O48" i="2"/>
  <c r="R48" i="2" s="1"/>
  <c r="M48" i="2"/>
  <c r="N48" i="2" s="1"/>
  <c r="L48" i="2"/>
  <c r="K48" i="2"/>
  <c r="I48" i="2"/>
  <c r="H48" i="2"/>
  <c r="G48" i="2"/>
  <c r="E48" i="2"/>
  <c r="D48" i="2"/>
  <c r="C48" i="2"/>
  <c r="F48" i="2" s="1"/>
  <c r="V47" i="2"/>
  <c r="U47" i="2"/>
  <c r="T47" i="2"/>
  <c r="S47" i="2"/>
  <c r="Q47" i="2"/>
  <c r="P47" i="2"/>
  <c r="R47" i="2" s="1"/>
  <c r="O47" i="2"/>
  <c r="M47" i="2"/>
  <c r="L47" i="2"/>
  <c r="K47" i="2"/>
  <c r="N47" i="2" s="1"/>
  <c r="J47" i="2"/>
  <c r="I47" i="2"/>
  <c r="H47" i="2"/>
  <c r="G47" i="2"/>
  <c r="E47" i="2"/>
  <c r="D47" i="2"/>
  <c r="C47" i="2"/>
  <c r="U46" i="2"/>
  <c r="T46" i="2"/>
  <c r="S46" i="2"/>
  <c r="Q46" i="2"/>
  <c r="P46" i="2"/>
  <c r="O46" i="2"/>
  <c r="R46" i="2" s="1"/>
  <c r="M46" i="2"/>
  <c r="N46" i="2" s="1"/>
  <c r="L46" i="2"/>
  <c r="K46" i="2"/>
  <c r="I46" i="2"/>
  <c r="H46" i="2"/>
  <c r="G46" i="2"/>
  <c r="J46" i="2" s="1"/>
  <c r="E46" i="2"/>
  <c r="D46" i="2"/>
  <c r="C46" i="2"/>
  <c r="F46" i="2" s="1"/>
  <c r="V45" i="2"/>
  <c r="U45" i="2"/>
  <c r="T45" i="2"/>
  <c r="S45" i="2"/>
  <c r="Q45" i="2"/>
  <c r="P45" i="2"/>
  <c r="O45" i="2"/>
  <c r="M45" i="2"/>
  <c r="L45" i="2"/>
  <c r="K45" i="2"/>
  <c r="N45" i="2" s="1"/>
  <c r="J45" i="2"/>
  <c r="I45" i="2"/>
  <c r="G45" i="2"/>
  <c r="E45" i="2"/>
  <c r="D45" i="2"/>
  <c r="F45" i="2" s="1"/>
  <c r="C45" i="2"/>
  <c r="U44" i="2"/>
  <c r="T44" i="2"/>
  <c r="S44" i="2"/>
  <c r="V44" i="2" s="1"/>
  <c r="Q44" i="2"/>
  <c r="P44" i="2"/>
  <c r="O44" i="2"/>
  <c r="R44" i="2" s="1"/>
  <c r="N44" i="2"/>
  <c r="M44" i="2"/>
  <c r="L44" i="2"/>
  <c r="K44" i="2"/>
  <c r="I44" i="2"/>
  <c r="H44" i="2"/>
  <c r="G44" i="2"/>
  <c r="J44" i="2" s="1"/>
  <c r="E44" i="2"/>
  <c r="D44" i="2"/>
  <c r="C44" i="2"/>
  <c r="F44" i="2" s="1"/>
  <c r="V43" i="2"/>
  <c r="U43" i="2"/>
  <c r="T43" i="2"/>
  <c r="S43" i="2"/>
  <c r="Q43" i="2"/>
  <c r="P43" i="2"/>
  <c r="R43" i="2" s="1"/>
  <c r="O43" i="2"/>
  <c r="M43" i="2"/>
  <c r="L43" i="2"/>
  <c r="K43" i="2"/>
  <c r="N43" i="2" s="1"/>
  <c r="I43" i="2"/>
  <c r="G43" i="2"/>
  <c r="E43" i="2"/>
  <c r="D43" i="2"/>
  <c r="C43" i="2"/>
  <c r="H40" i="2"/>
  <c r="H39" i="2"/>
  <c r="H81" i="2" s="1"/>
  <c r="J81" i="2" s="1"/>
  <c r="H38" i="2"/>
  <c r="H37" i="2"/>
  <c r="H79" i="2" s="1"/>
  <c r="J79" i="2" s="1"/>
  <c r="H36" i="2"/>
  <c r="H78" i="2" s="1"/>
  <c r="H35" i="2"/>
  <c r="H34" i="2"/>
  <c r="H33" i="2"/>
  <c r="H75" i="2" s="1"/>
  <c r="J75" i="2" s="1"/>
  <c r="H32" i="2"/>
  <c r="H31" i="2"/>
  <c r="H73" i="2" s="1"/>
  <c r="J73" i="2" s="1"/>
  <c r="H30" i="2"/>
  <c r="H72" i="2" s="1"/>
  <c r="H29" i="2"/>
  <c r="H28" i="2"/>
  <c r="H27" i="2"/>
  <c r="H69" i="2" s="1"/>
  <c r="J69" i="2" s="1"/>
  <c r="H26" i="2"/>
  <c r="H25" i="2"/>
  <c r="H67" i="2" s="1"/>
  <c r="J67" i="2" s="1"/>
  <c r="H24" i="2"/>
  <c r="H66" i="2" s="1"/>
  <c r="H23" i="2"/>
  <c r="H22" i="2"/>
  <c r="H21" i="2"/>
  <c r="H63" i="2" s="1"/>
  <c r="H20" i="2"/>
  <c r="H19" i="2"/>
  <c r="H61" i="2" s="1"/>
  <c r="J61" i="2" s="1"/>
  <c r="H18" i="2"/>
  <c r="H60" i="2" s="1"/>
  <c r="H17" i="2"/>
  <c r="H16" i="2"/>
  <c r="H15" i="2"/>
  <c r="H57" i="2" s="1"/>
  <c r="J57" i="2" s="1"/>
  <c r="H14" i="2"/>
  <c r="H13" i="2"/>
  <c r="H55" i="2" s="1"/>
  <c r="J55" i="2" s="1"/>
  <c r="H12" i="2"/>
  <c r="H11" i="2"/>
  <c r="H10" i="2"/>
  <c r="H9" i="2"/>
  <c r="H51" i="2" s="1"/>
  <c r="J51" i="2" s="1"/>
  <c r="H8" i="2"/>
  <c r="H7" i="2"/>
  <c r="H49" i="2" s="1"/>
  <c r="J49" i="2" s="1"/>
  <c r="W49" i="2" s="1"/>
  <c r="H6" i="2"/>
  <c r="H5" i="2"/>
  <c r="H4" i="2"/>
  <c r="H3" i="2"/>
  <c r="H45" i="2" s="1"/>
  <c r="H2" i="2"/>
  <c r="H1" i="2"/>
  <c r="H43" i="2" s="1"/>
  <c r="J43" i="2" s="1"/>
  <c r="D42" i="1"/>
  <c r="C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42" i="1" s="1"/>
  <c r="W51" i="2" l="1"/>
  <c r="W53" i="2"/>
  <c r="W69" i="2"/>
  <c r="W57" i="2"/>
  <c r="V46" i="2"/>
  <c r="W46" i="2" s="1"/>
  <c r="J48" i="2"/>
  <c r="J84" i="2" s="1"/>
  <c r="W50" i="2"/>
  <c r="J52" i="2"/>
  <c r="R53" i="2"/>
  <c r="F55" i="2"/>
  <c r="W55" i="2" s="1"/>
  <c r="R57" i="2"/>
  <c r="F59" i="2"/>
  <c r="V60" i="2"/>
  <c r="V64" i="2"/>
  <c r="J66" i="2"/>
  <c r="W68" i="2"/>
  <c r="J70" i="2"/>
  <c r="W70" i="2" s="1"/>
  <c r="R71" i="2"/>
  <c r="W71" i="2" s="1"/>
  <c r="W77" i="2"/>
  <c r="J78" i="2"/>
  <c r="W78" i="2" s="1"/>
  <c r="W79" i="2"/>
  <c r="W44" i="2"/>
  <c r="J60" i="2"/>
  <c r="W60" i="2" s="1"/>
  <c r="W62" i="2"/>
  <c r="F67" i="2"/>
  <c r="W67" i="2" s="1"/>
  <c r="W76" i="2"/>
  <c r="W81" i="2"/>
  <c r="N84" i="2"/>
  <c r="W52" i="2"/>
  <c r="W66" i="2"/>
  <c r="W64" i="2"/>
  <c r="W75" i="2"/>
  <c r="F43" i="2"/>
  <c r="R45" i="2"/>
  <c r="W45" i="2" s="1"/>
  <c r="F47" i="2"/>
  <c r="W47" i="2" s="1"/>
  <c r="V48" i="2"/>
  <c r="V52" i="2"/>
  <c r="J54" i="2"/>
  <c r="W54" i="2" s="1"/>
  <c r="W56" i="2"/>
  <c r="J58" i="2"/>
  <c r="W58" i="2" s="1"/>
  <c r="R59" i="2"/>
  <c r="F61" i="2"/>
  <c r="W61" i="2" s="1"/>
  <c r="R63" i="2"/>
  <c r="W63" i="2" s="1"/>
  <c r="F65" i="2"/>
  <c r="W65" i="2" s="1"/>
  <c r="V66" i="2"/>
  <c r="V70" i="2"/>
  <c r="J72" i="2"/>
  <c r="W72" i="2" s="1"/>
  <c r="F73" i="2"/>
  <c r="W73" i="2" s="1"/>
  <c r="W80" i="2"/>
  <c r="V84" i="2" l="1"/>
  <c r="W59" i="2"/>
  <c r="W48" i="2"/>
  <c r="R84" i="2"/>
  <c r="F84" i="2"/>
  <c r="W85" i="2" s="1"/>
  <c r="W43" i="2"/>
  <c r="W84" i="2" s="1"/>
</calcChain>
</file>

<file path=xl/sharedStrings.xml><?xml version="1.0" encoding="utf-8"?>
<sst xmlns="http://schemas.openxmlformats.org/spreadsheetml/2006/main" count="1322" uniqueCount="136">
  <si>
    <t>№п/п</t>
  </si>
  <si>
    <t>Наименование организации</t>
  </si>
  <si>
    <t>Общее количество обучающихся</t>
  </si>
  <si>
    <t>Количество поступивших ответов</t>
  </si>
  <si>
    <t>Доля респондентов</t>
  </si>
  <si>
    <t>МБОУ - СОШ №1 сл.Большая Мартыновка</t>
  </si>
  <si>
    <t>МБОУ - СОШ №2 п.Южный</t>
  </si>
  <si>
    <t>МБОУ - СОШ №3 сл.Большая Орловка</t>
  </si>
  <si>
    <t>МБОУ - СОШ №4 х.Малоорловский</t>
  </si>
  <si>
    <t>МБОУ - СОШ №5 п.Зеленолугский</t>
  </si>
  <si>
    <t>МБОУ - СОШ №6 х.Комаров</t>
  </si>
  <si>
    <t>МБОУ - СОШ №7 х.Новоселовка</t>
  </si>
  <si>
    <t>МБОУ - СОШ №8 п.Крутобережный</t>
  </si>
  <si>
    <t>МБОУ - СОШ №9 х.Денисов</t>
  </si>
  <si>
    <t>МБОУ - СОШ №10 х.Новосадковский</t>
  </si>
  <si>
    <t>МБОУ – СОШ №19 х.Лесной</t>
  </si>
  <si>
    <t>МБОУ - СОШ № 22 х.Кривой Лиман</t>
  </si>
  <si>
    <t>МБОУ - ООШ № 11 п.Новоберезовка</t>
  </si>
  <si>
    <t>МБОУ - ООШ № 12 п.Малая Горка</t>
  </si>
  <si>
    <t>МБОУ - ООШ № 13 п.Черемухи</t>
  </si>
  <si>
    <t>МБОУ - ООШ № 14 х.Ильинов</t>
  </si>
  <si>
    <t>МБОУ - ООШ № 15 п.Восход</t>
  </si>
  <si>
    <t>МБОУ - ООШ № 16 х.Арбузов</t>
  </si>
  <si>
    <t>МБОУ - ООШ № 20 х.Сальский Кагальник</t>
  </si>
  <si>
    <t>МБДОУ детский сад "Аленушка" сл.Большая Мартыновка</t>
  </si>
  <si>
    <t>МБДОУ детский сад "Золотой ключик" сл.Б.Мартыновка</t>
  </si>
  <si>
    <t>МБДОУ детский сад "Дружба" п.Южный</t>
  </si>
  <si>
    <t>МБДОУ детский сад "Теремок" п.Зеленолугский</t>
  </si>
  <si>
    <t>МБДОУ детский сад "Сказка" сл.Большая Орловка</t>
  </si>
  <si>
    <t>МБДОУ детский сад "Росинка" х.Новоселовка</t>
  </si>
  <si>
    <t>МБДОУ детский сад "Ромашка" х.Малоорловский</t>
  </si>
  <si>
    <t>МБДОУ детский сад "Аленький цветочек" х.Новосадковский</t>
  </si>
  <si>
    <t>МБДОУ детский сад "Синеглазка" х.Сальский Кагальник</t>
  </si>
  <si>
    <t>МБДОУ детский сад "Чебурашка" х.Лесной</t>
  </si>
  <si>
    <t>МБДОУ детский сад "Колокольчик" х.Комаров</t>
  </si>
  <si>
    <t>МБДОУ детский сад "Колобок" х.Денисов</t>
  </si>
  <si>
    <t>МБДОУ детский сад "Ручеек" п.Крутобережный</t>
  </si>
  <si>
    <t>МБДОУ детский сад "Улыбка" х.Долгий</t>
  </si>
  <si>
    <t>МБДОУ детский сад "Зорька" п.Абрикосовый</t>
  </si>
  <si>
    <t>МБДОУ детский сад "Ручеек" п.Новоберезовка</t>
  </si>
  <si>
    <t>МБДОУ детский сад "Сказка" х.Кривой Лиман</t>
  </si>
  <si>
    <t>МБДОУ детский сад "Теремок" х.Арбузов</t>
  </si>
  <si>
    <t>МБДОУ детский сад "Колокольчик" п.Поречье</t>
  </si>
  <si>
    <t>МБОУ ДО центр дополнительного образования детей</t>
  </si>
  <si>
    <t>МБОУ ДО «Спортивная школа" Мартыновского района</t>
  </si>
  <si>
    <t>МБОУ ДО центр дополнительного образования детей Мартыновского района</t>
  </si>
  <si>
    <t>1|1</t>
  </si>
  <si>
    <t>1|2</t>
  </si>
  <si>
    <t>1|3</t>
  </si>
  <si>
    <t>Балл за критерий 1</t>
  </si>
  <si>
    <t>2|1</t>
  </si>
  <si>
    <t>2|2</t>
  </si>
  <si>
    <t>2|3</t>
  </si>
  <si>
    <t>Балл за критерий 2</t>
  </si>
  <si>
    <t>3|1</t>
  </si>
  <si>
    <t>3|2</t>
  </si>
  <si>
    <t>3|3</t>
  </si>
  <si>
    <t>Балл за критерий 3</t>
  </si>
  <si>
    <t>4|1</t>
  </si>
  <si>
    <t>4|2</t>
  </si>
  <si>
    <t>4|3</t>
  </si>
  <si>
    <t>Балл за критерий 4</t>
  </si>
  <si>
    <t>5|1</t>
  </si>
  <si>
    <t>5|2</t>
  </si>
  <si>
    <t>5|3</t>
  </si>
  <si>
    <t>Балл за критерий 5</t>
  </si>
  <si>
    <t>Итоговый балл</t>
  </si>
  <si>
    <t>ср.значение</t>
  </si>
  <si>
    <t>проверка</t>
  </si>
  <si>
    <t>Рейтинг</t>
  </si>
  <si>
    <t>МБОУ - ООШ №15 п.Восход</t>
  </si>
  <si>
    <t>МБОУДО ЦДОД</t>
  </si>
  <si>
    <t>МБДОУ д/с "Золотой ключик" сл.Б.Мартыновка</t>
  </si>
  <si>
    <t>МБОУДО СШ Мартыновского района</t>
  </si>
  <si>
    <t>МБОУ - ООШ №20 х.Сальский Кагальник</t>
  </si>
  <si>
    <t>МБОУ - ООШ №13 п.Черемухи</t>
  </si>
  <si>
    <t>МБДОУ д/с "Колокольчик" х.Комаров</t>
  </si>
  <si>
    <t>МБДОУ д/с "Зорька" п.Абрикосовый</t>
  </si>
  <si>
    <t>МБДОУ д/с "Колобок" х.Денисов</t>
  </si>
  <si>
    <t>МБОУ - ООШ №12 п.Малая Горка</t>
  </si>
  <si>
    <t>МБДОУ д/с "Аленушка" сл.Большая Мартыновка</t>
  </si>
  <si>
    <t>МБДОУ д/с "Теремок" п.Зеленолугский</t>
  </si>
  <si>
    <t>МБДОУ д/с "Сказка" х.Кривой Лиман</t>
  </si>
  <si>
    <t>МБДОУ д/с "Синеглазка" х.Сальский Кагальник</t>
  </si>
  <si>
    <t>МБДОУ д/с "Дружба" п.Южный</t>
  </si>
  <si>
    <t>МБДОУ д/с "Чебурашка" х.Лесной</t>
  </si>
  <si>
    <t>МБДОУ д/с "Сказка" сл.Большая Орловка</t>
  </si>
  <si>
    <t>МБДОУ д/с "Аленький цветочек" х.Новосадковский</t>
  </si>
  <si>
    <t>МБДОУ д/с "Росинка" х.Новоселовка</t>
  </si>
  <si>
    <t>МБДОУ д/с "Ручеек" п.Крутобережный</t>
  </si>
  <si>
    <t>МБОУ - ООШ №11 п.Новоберезовка</t>
  </si>
  <si>
    <t>МБДОУ д/с "Теремок" х.Арбузов</t>
  </si>
  <si>
    <t>МБДОУ д/с "Ромашка" х.Малоорловский</t>
  </si>
  <si>
    <t>МБОУ - ООШ №16 х.Арбузов</t>
  </si>
  <si>
    <t>МБДОУ д/с "Ручеек" п.Новоберезовка</t>
  </si>
  <si>
    <t>МБОУ - СОШ №22 х.Кривой Лиман</t>
  </si>
  <si>
    <t>МБДОУ д/с "Колокольчик" п.Поречье</t>
  </si>
  <si>
    <t>МБДОУ д/с "Улыбка" х.Долгий</t>
  </si>
  <si>
    <t>МБОУ - ООШ №14 х.Ильинов</t>
  </si>
  <si>
    <t>№</t>
  </si>
  <si>
    <t>Организация</t>
  </si>
  <si>
    <t>Количество информационных объектов на стенде (14)</t>
  </si>
  <si>
    <t>Информативность стенда</t>
  </si>
  <si>
    <t>Количество информационных объектов на сайте (ОО-72, ДО-72, ДОД - 65)</t>
  </si>
  <si>
    <t>Информативность сайта</t>
  </si>
  <si>
    <t>Телефон</t>
  </si>
  <si>
    <t>Электронная почта</t>
  </si>
  <si>
    <t>Электронные сервисы</t>
  </si>
  <si>
    <t>Анкета или ссылка на нее</t>
  </si>
  <si>
    <t>Количество удовлетворенных</t>
  </si>
  <si>
    <t>Количество оценивших стенд</t>
  </si>
  <si>
    <t>Баллы по стенду</t>
  </si>
  <si>
    <t>Количество оценивших сайт</t>
  </si>
  <si>
    <t>Баллы по сайту</t>
  </si>
  <si>
    <t>+</t>
  </si>
  <si>
    <t>Наличие комфортной зоны отдыха</t>
  </si>
  <si>
    <t>Наличие и понятность навигации внутри организации</t>
  </si>
  <si>
    <t>Наличие и доступность питьевой воды</t>
  </si>
  <si>
    <t>Наличие и доступность санитарно-гигиенических помещений</t>
  </si>
  <si>
    <t>Санитарное состояние помещений организации</t>
  </si>
  <si>
    <t>Выполнение индикатора</t>
  </si>
  <si>
    <t>Количество ответивших</t>
  </si>
  <si>
    <t>Оборудование входных групп пандусами</t>
  </si>
  <si>
    <t>Наличие выделенных стоянок для автотранспортных средств инвалидов</t>
  </si>
  <si>
    <t>Наличие адаптированных лифтов, поручней, расширенных дверных проемов*</t>
  </si>
  <si>
    <t>Наличие сменных кресел-колясок</t>
  </si>
  <si>
    <t>Наличие специально оборудованного санитарно-гигиенического помещения</t>
  </si>
  <si>
    <t>Дублирование для инвалидов по слуху и зрению звуковой и зрительной информации</t>
  </si>
  <si>
    <t>Дублирование надписей и др.,выполненными рельефно-точечным шрифтом Брайля</t>
  </si>
  <si>
    <t>Возможность предоставления инвалидам по слуху (слуху и зрению) услуг сурдопереводчика (тифлосурдопереводчика)</t>
  </si>
  <si>
    <t>Наличие альтернативной версии сайта организации для инвалидов по зрению</t>
  </si>
  <si>
    <t>Помощь, оказываемая работниками организации, прошедшими необходимое обучение по сопровождению инвалидов в организации</t>
  </si>
  <si>
    <t>Наличие возможности предоставления образовательных услуг в дистанционном режиме или на дому</t>
  </si>
  <si>
    <t>-</t>
  </si>
  <si>
    <t>*корректировка расчётов: отсутствуют обучающиеся с ОВЗ и/или адаптированные образовательные программы. Алгоритм расчёта: значение 100 баллов при условии обеспечения 3 условий доступности; значение 60 баллов при условии обеспечения 2-х условий доступности; значение 20 баллов при условии обеспечения 1-го условия доступности.</t>
  </si>
  <si>
    <t>*корректировка в соответствии с Методическими рекомендациями: отсутствуют обучающиеся с ОВЗ и/или адаптированные образовательные программы (алгоритм расчёта: П3.3=0,6×П3.1+0,4×П3.2).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</si>
</sst>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1"/>
    </font>
    <font>
      <sz val="10"/>
      <color rgb="FF00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b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C5E0B4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C5E0B4"/>
      </patternFill>
    </fill>
    <fill>
      <patternFill patternType="solid">
        <fgColor rgb="FFFFF2CC"/>
        <bgColor rgb="FFE2F0D9"/>
      </patternFill>
    </fill>
    <fill>
      <patternFill patternType="solid">
        <fgColor rgb="FFE2F0D9"/>
        <bgColor rgb="FFFFF2CC"/>
      </patternFill>
    </fill>
    <fill>
      <patternFill patternType="solid">
        <fgColor rgb="FFC5E0B4"/>
        <bgColor rgb="FFD9D9D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59">
    <xf numFmtId="0" fontId="0" fillId="0" borderId="0" xfId="0"/>
    <xf numFmtId="0" fontId="10" fillId="6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/>
    <xf numFmtId="164" fontId="3" fillId="0" borderId="0" xfId="0" applyNumberFormat="1" applyFont="1"/>
    <xf numFmtId="0" fontId="0" fillId="3" borderId="0" xfId="0" applyFill="1"/>
    <xf numFmtId="0" fontId="5" fillId="0" borderId="0" xfId="0" applyFont="1"/>
    <xf numFmtId="0" fontId="0" fillId="0" borderId="0" xfId="0" applyAlignment="1">
      <alignment horizontal="center"/>
    </xf>
    <xf numFmtId="16" fontId="0" fillId="0" borderId="0" xfId="0" applyNumberFormat="1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top" wrapText="1"/>
    </xf>
    <xf numFmtId="2" fontId="0" fillId="0" borderId="0" xfId="0" applyNumberFormat="1"/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5" borderId="0" xfId="0" applyFont="1" applyFill="1" applyAlignment="1">
      <alignment horizontal="left"/>
    </xf>
    <xf numFmtId="0" fontId="0" fillId="5" borderId="0" xfId="0" applyFill="1" applyAlignment="1">
      <alignment horizontal="right"/>
    </xf>
    <xf numFmtId="2" fontId="0" fillId="5" borderId="0" xfId="0" applyNumberFormat="1" applyFill="1"/>
    <xf numFmtId="2" fontId="0" fillId="6" borderId="0" xfId="0" applyNumberFormat="1" applyFill="1"/>
    <xf numFmtId="0" fontId="9" fillId="0" borderId="0" xfId="0" applyFont="1" applyAlignment="1">
      <alignment horizontal="right"/>
    </xf>
    <xf numFmtId="0" fontId="9" fillId="7" borderId="0" xfId="0" applyFont="1" applyFill="1" applyAlignment="1">
      <alignment horizontal="left" vertical="top"/>
    </xf>
    <xf numFmtId="0" fontId="9" fillId="7" borderId="0" xfId="0" applyFont="1" applyFill="1" applyAlignment="1">
      <alignment horizontal="right"/>
    </xf>
    <xf numFmtId="0" fontId="4" fillId="4" borderId="1" xfId="0" applyFont="1" applyFill="1" applyBorder="1"/>
    <xf numFmtId="0" fontId="6" fillId="0" borderId="6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textRotation="90"/>
    </xf>
    <xf numFmtId="1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top"/>
    </xf>
    <xf numFmtId="1" fontId="3" fillId="6" borderId="1" xfId="0" applyNumberFormat="1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/>
    <xf numFmtId="0" fontId="6" fillId="0" borderId="8" xfId="0" applyFont="1" applyBorder="1" applyAlignment="1">
      <alignment horizontal="center" vertical="center" wrapText="1"/>
    </xf>
    <xf numFmtId="0" fontId="4" fillId="0" borderId="1" xfId="0" applyFont="1" applyBorder="1"/>
  </cellXfs>
  <cellStyles count="2">
    <cellStyle name="Гиперссылка 2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zoomScaleNormal="100" workbookViewId="0">
      <selection activeCell="J12" sqref="J12"/>
    </sheetView>
  </sheetViews>
  <sheetFormatPr defaultColWidth="8.7109375" defaultRowHeight="15" x14ac:dyDescent="0.25"/>
  <cols>
    <col min="1" max="1" width="7.28515625" customWidth="1"/>
    <col min="2" max="2" width="71.5703125" customWidth="1"/>
    <col min="3" max="3" width="17.140625" customWidth="1"/>
    <col min="4" max="4" width="16.85546875" customWidth="1"/>
    <col min="5" max="5" width="15.5703125" customWidth="1"/>
  </cols>
  <sheetData>
    <row r="1" spans="1:5" ht="61.5" customHeight="1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</row>
    <row r="2" spans="1:5" s="9" customFormat="1" ht="18.75" x14ac:dyDescent="0.25">
      <c r="A2" s="4">
        <v>1</v>
      </c>
      <c r="B2" s="5" t="s">
        <v>5</v>
      </c>
      <c r="C2" s="6">
        <v>872</v>
      </c>
      <c r="D2" s="7">
        <v>398</v>
      </c>
      <c r="E2" s="8">
        <f t="shared" ref="E2:E41" si="0">D2/C2*100</f>
        <v>45.642201834862384</v>
      </c>
    </row>
    <row r="3" spans="1:5" s="9" customFormat="1" ht="17.25" customHeight="1" x14ac:dyDescent="0.25">
      <c r="A3" s="4">
        <v>2</v>
      </c>
      <c r="B3" s="5" t="s">
        <v>6</v>
      </c>
      <c r="C3" s="6">
        <v>629</v>
      </c>
      <c r="D3" s="7">
        <v>288</v>
      </c>
      <c r="E3" s="8">
        <f t="shared" si="0"/>
        <v>45.786963434022262</v>
      </c>
    </row>
    <row r="4" spans="1:5" s="9" customFormat="1" ht="17.25" customHeight="1" x14ac:dyDescent="0.25">
      <c r="A4" s="4">
        <v>3</v>
      </c>
      <c r="B4" s="5" t="s">
        <v>7</v>
      </c>
      <c r="C4" s="6">
        <v>574</v>
      </c>
      <c r="D4" s="7">
        <v>266</v>
      </c>
      <c r="E4" s="8">
        <f t="shared" si="0"/>
        <v>46.341463414634148</v>
      </c>
    </row>
    <row r="5" spans="1:5" s="9" customFormat="1" ht="17.25" customHeight="1" x14ac:dyDescent="0.25">
      <c r="A5" s="4">
        <v>4</v>
      </c>
      <c r="B5" s="5" t="s">
        <v>8</v>
      </c>
      <c r="C5" s="6">
        <v>265</v>
      </c>
      <c r="D5" s="7">
        <v>108</v>
      </c>
      <c r="E5" s="8">
        <f t="shared" si="0"/>
        <v>40.754716981132077</v>
      </c>
    </row>
    <row r="6" spans="1:5" s="9" customFormat="1" ht="17.25" customHeight="1" x14ac:dyDescent="0.25">
      <c r="A6" s="4">
        <v>5</v>
      </c>
      <c r="B6" s="5" t="s">
        <v>9</v>
      </c>
      <c r="C6" s="6">
        <v>202</v>
      </c>
      <c r="D6" s="7">
        <v>86</v>
      </c>
      <c r="E6" s="8">
        <f t="shared" si="0"/>
        <v>42.574257425742573</v>
      </c>
    </row>
    <row r="7" spans="1:5" s="9" customFormat="1" ht="17.25" customHeight="1" x14ac:dyDescent="0.25">
      <c r="A7" s="4">
        <v>6</v>
      </c>
      <c r="B7" s="5" t="s">
        <v>10</v>
      </c>
      <c r="C7" s="6">
        <v>126</v>
      </c>
      <c r="D7" s="7">
        <v>51</v>
      </c>
      <c r="E7" s="8">
        <f t="shared" si="0"/>
        <v>40.476190476190474</v>
      </c>
    </row>
    <row r="8" spans="1:5" s="9" customFormat="1" ht="17.25" customHeight="1" x14ac:dyDescent="0.25">
      <c r="A8" s="4">
        <v>7</v>
      </c>
      <c r="B8" s="5" t="s">
        <v>11</v>
      </c>
      <c r="C8" s="6">
        <v>145</v>
      </c>
      <c r="D8" s="7">
        <v>60</v>
      </c>
      <c r="E8" s="8">
        <f t="shared" si="0"/>
        <v>41.379310344827587</v>
      </c>
    </row>
    <row r="9" spans="1:5" s="9" customFormat="1" ht="17.25" customHeight="1" x14ac:dyDescent="0.25">
      <c r="A9" s="4">
        <v>8</v>
      </c>
      <c r="B9" s="5" t="s">
        <v>12</v>
      </c>
      <c r="C9" s="6">
        <v>140</v>
      </c>
      <c r="D9" s="7">
        <v>56</v>
      </c>
      <c r="E9" s="8">
        <f t="shared" si="0"/>
        <v>40</v>
      </c>
    </row>
    <row r="10" spans="1:5" s="9" customFormat="1" ht="17.25" customHeight="1" x14ac:dyDescent="0.25">
      <c r="A10" s="4">
        <v>9</v>
      </c>
      <c r="B10" s="5" t="s">
        <v>13</v>
      </c>
      <c r="C10" s="6">
        <v>153</v>
      </c>
      <c r="D10" s="7">
        <v>67</v>
      </c>
      <c r="E10" s="8">
        <f t="shared" si="0"/>
        <v>43.790849673202615</v>
      </c>
    </row>
    <row r="11" spans="1:5" s="9" customFormat="1" ht="21.75" customHeight="1" x14ac:dyDescent="0.25">
      <c r="A11" s="4">
        <v>10</v>
      </c>
      <c r="B11" s="5" t="s">
        <v>14</v>
      </c>
      <c r="C11" s="6">
        <v>115</v>
      </c>
      <c r="D11" s="7">
        <v>47</v>
      </c>
      <c r="E11" s="8">
        <f t="shared" si="0"/>
        <v>40.869565217391305</v>
      </c>
    </row>
    <row r="12" spans="1:5" s="9" customFormat="1" ht="16.5" customHeight="1" x14ac:dyDescent="0.25">
      <c r="A12" s="4">
        <v>11</v>
      </c>
      <c r="B12" s="5" t="s">
        <v>15</v>
      </c>
      <c r="C12" s="6">
        <v>175</v>
      </c>
      <c r="D12" s="7">
        <v>85</v>
      </c>
      <c r="E12" s="8">
        <f t="shared" si="0"/>
        <v>48.571428571428569</v>
      </c>
    </row>
    <row r="13" spans="1:5" s="9" customFormat="1" ht="16.5" customHeight="1" x14ac:dyDescent="0.25">
      <c r="A13" s="4">
        <v>12</v>
      </c>
      <c r="B13" s="5" t="s">
        <v>16</v>
      </c>
      <c r="C13" s="6">
        <v>131</v>
      </c>
      <c r="D13" s="7">
        <v>101</v>
      </c>
      <c r="E13" s="8">
        <f t="shared" si="0"/>
        <v>77.099236641221367</v>
      </c>
    </row>
    <row r="14" spans="1:5" s="9" customFormat="1" ht="17.25" customHeight="1" x14ac:dyDescent="0.25">
      <c r="A14" s="4">
        <v>13</v>
      </c>
      <c r="B14" s="5" t="s">
        <v>17</v>
      </c>
      <c r="C14" s="6">
        <v>119</v>
      </c>
      <c r="D14" s="7">
        <v>48</v>
      </c>
      <c r="E14" s="8">
        <f t="shared" si="0"/>
        <v>40.336134453781511</v>
      </c>
    </row>
    <row r="15" spans="1:5" s="9" customFormat="1" ht="17.25" customHeight="1" x14ac:dyDescent="0.25">
      <c r="A15" s="4">
        <v>14</v>
      </c>
      <c r="B15" s="5" t="s">
        <v>18</v>
      </c>
      <c r="C15" s="6">
        <v>108</v>
      </c>
      <c r="D15" s="7">
        <v>52</v>
      </c>
      <c r="E15" s="8">
        <f t="shared" si="0"/>
        <v>48.148148148148145</v>
      </c>
    </row>
    <row r="16" spans="1:5" s="9" customFormat="1" ht="23.25" customHeight="1" x14ac:dyDescent="0.25">
      <c r="A16" s="4">
        <v>15</v>
      </c>
      <c r="B16" s="5" t="s">
        <v>19</v>
      </c>
      <c r="C16" s="6">
        <v>61</v>
      </c>
      <c r="D16" s="7">
        <v>27</v>
      </c>
      <c r="E16" s="8">
        <f t="shared" si="0"/>
        <v>44.26229508196721</v>
      </c>
    </row>
    <row r="17" spans="1:5" s="9" customFormat="1" ht="17.25" customHeight="1" x14ac:dyDescent="0.25">
      <c r="A17" s="4">
        <v>16</v>
      </c>
      <c r="B17" s="5" t="s">
        <v>20</v>
      </c>
      <c r="C17" s="6">
        <v>113</v>
      </c>
      <c r="D17" s="7">
        <v>55</v>
      </c>
      <c r="E17" s="8">
        <f t="shared" si="0"/>
        <v>48.672566371681413</v>
      </c>
    </row>
    <row r="18" spans="1:5" s="9" customFormat="1" ht="17.25" customHeight="1" x14ac:dyDescent="0.25">
      <c r="A18" s="4">
        <v>17</v>
      </c>
      <c r="B18" s="5" t="s">
        <v>21</v>
      </c>
      <c r="C18" s="6">
        <v>71</v>
      </c>
      <c r="D18" s="7">
        <v>52</v>
      </c>
      <c r="E18" s="8">
        <f t="shared" si="0"/>
        <v>73.239436619718319</v>
      </c>
    </row>
    <row r="19" spans="1:5" s="9" customFormat="1" ht="17.25" customHeight="1" x14ac:dyDescent="0.25">
      <c r="A19" s="4">
        <v>18</v>
      </c>
      <c r="B19" s="5" t="s">
        <v>22</v>
      </c>
      <c r="C19" s="6">
        <v>105</v>
      </c>
      <c r="D19" s="7">
        <v>48</v>
      </c>
      <c r="E19" s="8">
        <f t="shared" si="0"/>
        <v>45.714285714285715</v>
      </c>
    </row>
    <row r="20" spans="1:5" s="9" customFormat="1" ht="17.25" customHeight="1" x14ac:dyDescent="0.25">
      <c r="A20" s="4">
        <v>19</v>
      </c>
      <c r="B20" s="5" t="s">
        <v>23</v>
      </c>
      <c r="C20" s="6">
        <v>112</v>
      </c>
      <c r="D20" s="7">
        <v>61</v>
      </c>
      <c r="E20" s="8">
        <f t="shared" si="0"/>
        <v>54.464285714285708</v>
      </c>
    </row>
    <row r="21" spans="1:5" s="9" customFormat="1" ht="17.25" customHeight="1" x14ac:dyDescent="0.25">
      <c r="A21" s="4">
        <v>20</v>
      </c>
      <c r="B21" s="5" t="s">
        <v>24</v>
      </c>
      <c r="C21" s="6">
        <v>108</v>
      </c>
      <c r="D21" s="7">
        <v>60</v>
      </c>
      <c r="E21" s="8">
        <f t="shared" si="0"/>
        <v>55.555555555555557</v>
      </c>
    </row>
    <row r="22" spans="1:5" s="9" customFormat="1" ht="17.25" customHeight="1" x14ac:dyDescent="0.25">
      <c r="A22" s="4">
        <v>21</v>
      </c>
      <c r="B22" s="5" t="s">
        <v>25</v>
      </c>
      <c r="C22" s="6">
        <v>136</v>
      </c>
      <c r="D22" s="7">
        <v>64</v>
      </c>
      <c r="E22" s="8">
        <f t="shared" si="0"/>
        <v>47.058823529411761</v>
      </c>
    </row>
    <row r="23" spans="1:5" s="9" customFormat="1" ht="17.25" customHeight="1" x14ac:dyDescent="0.25">
      <c r="A23" s="4">
        <v>22</v>
      </c>
      <c r="B23" s="5" t="s">
        <v>26</v>
      </c>
      <c r="C23" s="6">
        <v>170</v>
      </c>
      <c r="D23" s="7">
        <v>82</v>
      </c>
      <c r="E23" s="8">
        <f t="shared" si="0"/>
        <v>48.235294117647058</v>
      </c>
    </row>
    <row r="24" spans="1:5" s="9" customFormat="1" ht="17.25" customHeight="1" x14ac:dyDescent="0.25">
      <c r="A24" s="4">
        <v>23</v>
      </c>
      <c r="B24" s="5" t="s">
        <v>27</v>
      </c>
      <c r="C24" s="6">
        <v>55</v>
      </c>
      <c r="D24" s="7">
        <v>23</v>
      </c>
      <c r="E24" s="8">
        <f t="shared" si="0"/>
        <v>41.818181818181813</v>
      </c>
    </row>
    <row r="25" spans="1:5" s="9" customFormat="1" ht="17.25" customHeight="1" x14ac:dyDescent="0.25">
      <c r="A25" s="4">
        <v>24</v>
      </c>
      <c r="B25" s="5" t="s">
        <v>28</v>
      </c>
      <c r="C25" s="6">
        <v>179</v>
      </c>
      <c r="D25" s="7">
        <v>75</v>
      </c>
      <c r="E25" s="8">
        <f t="shared" si="0"/>
        <v>41.899441340782126</v>
      </c>
    </row>
    <row r="26" spans="1:5" s="9" customFormat="1" ht="17.25" customHeight="1" x14ac:dyDescent="0.25">
      <c r="A26" s="4">
        <v>25</v>
      </c>
      <c r="B26" s="5" t="s">
        <v>29</v>
      </c>
      <c r="C26" s="6">
        <v>36</v>
      </c>
      <c r="D26" s="7">
        <v>19</v>
      </c>
      <c r="E26" s="8">
        <f t="shared" si="0"/>
        <v>52.777777777777779</v>
      </c>
    </row>
    <row r="27" spans="1:5" s="9" customFormat="1" ht="17.25" customHeight="1" x14ac:dyDescent="0.25">
      <c r="A27" s="4">
        <v>26</v>
      </c>
      <c r="B27" s="5" t="s">
        <v>30</v>
      </c>
      <c r="C27" s="6">
        <v>60</v>
      </c>
      <c r="D27" s="7">
        <v>27</v>
      </c>
      <c r="E27" s="8">
        <f t="shared" si="0"/>
        <v>45</v>
      </c>
    </row>
    <row r="28" spans="1:5" s="9" customFormat="1" ht="17.25" customHeight="1" x14ac:dyDescent="0.25">
      <c r="A28" s="4">
        <v>27</v>
      </c>
      <c r="B28" s="5" t="s">
        <v>31</v>
      </c>
      <c r="C28" s="6">
        <v>30</v>
      </c>
      <c r="D28" s="7">
        <v>16</v>
      </c>
      <c r="E28" s="8">
        <f t="shared" si="0"/>
        <v>53.333333333333336</v>
      </c>
    </row>
    <row r="29" spans="1:5" s="9" customFormat="1" ht="17.25" customHeight="1" x14ac:dyDescent="0.25">
      <c r="A29" s="4">
        <v>28</v>
      </c>
      <c r="B29" s="5" t="s">
        <v>32</v>
      </c>
      <c r="C29" s="6">
        <v>37</v>
      </c>
      <c r="D29" s="7">
        <v>17</v>
      </c>
      <c r="E29" s="8">
        <f t="shared" si="0"/>
        <v>45.945945945945951</v>
      </c>
    </row>
    <row r="30" spans="1:5" s="9" customFormat="1" ht="17.25" customHeight="1" x14ac:dyDescent="0.25">
      <c r="A30" s="4">
        <v>29</v>
      </c>
      <c r="B30" s="5" t="s">
        <v>33</v>
      </c>
      <c r="C30" s="6">
        <v>54</v>
      </c>
      <c r="D30" s="7">
        <v>30</v>
      </c>
      <c r="E30" s="8">
        <f t="shared" si="0"/>
        <v>55.555555555555557</v>
      </c>
    </row>
    <row r="31" spans="1:5" s="9" customFormat="1" ht="17.25" customHeight="1" x14ac:dyDescent="0.25">
      <c r="A31" s="4">
        <v>30</v>
      </c>
      <c r="B31" s="5" t="s">
        <v>34</v>
      </c>
      <c r="C31" s="6">
        <v>38</v>
      </c>
      <c r="D31" s="7">
        <v>16</v>
      </c>
      <c r="E31" s="8">
        <f t="shared" si="0"/>
        <v>42.105263157894733</v>
      </c>
    </row>
    <row r="32" spans="1:5" s="9" customFormat="1" ht="17.25" customHeight="1" x14ac:dyDescent="0.25">
      <c r="A32" s="4">
        <v>31</v>
      </c>
      <c r="B32" s="5" t="s">
        <v>35</v>
      </c>
      <c r="C32" s="6">
        <v>43</v>
      </c>
      <c r="D32" s="7">
        <v>18</v>
      </c>
      <c r="E32" s="8">
        <f t="shared" si="0"/>
        <v>41.860465116279073</v>
      </c>
    </row>
    <row r="33" spans="1:5" s="9" customFormat="1" ht="17.25" customHeight="1" x14ac:dyDescent="0.25">
      <c r="A33" s="4">
        <v>32</v>
      </c>
      <c r="B33" s="5" t="s">
        <v>36</v>
      </c>
      <c r="C33" s="6">
        <v>47</v>
      </c>
      <c r="D33" s="7">
        <v>19</v>
      </c>
      <c r="E33" s="8">
        <f t="shared" si="0"/>
        <v>40.425531914893611</v>
      </c>
    </row>
    <row r="34" spans="1:5" s="9" customFormat="1" ht="17.25" customHeight="1" x14ac:dyDescent="0.25">
      <c r="A34" s="4">
        <v>33</v>
      </c>
      <c r="B34" s="5" t="s">
        <v>37</v>
      </c>
      <c r="C34" s="6">
        <v>30</v>
      </c>
      <c r="D34" s="7">
        <v>13</v>
      </c>
      <c r="E34" s="8">
        <f t="shared" si="0"/>
        <v>43.333333333333336</v>
      </c>
    </row>
    <row r="35" spans="1:5" s="9" customFormat="1" ht="17.25" customHeight="1" x14ac:dyDescent="0.25">
      <c r="A35" s="4">
        <v>34</v>
      </c>
      <c r="B35" s="5" t="s">
        <v>38</v>
      </c>
      <c r="C35" s="6">
        <v>6</v>
      </c>
      <c r="D35" s="7">
        <v>3</v>
      </c>
      <c r="E35" s="8">
        <f t="shared" si="0"/>
        <v>50</v>
      </c>
    </row>
    <row r="36" spans="1:5" s="9" customFormat="1" ht="17.25" customHeight="1" x14ac:dyDescent="0.25">
      <c r="A36" s="4">
        <v>35</v>
      </c>
      <c r="B36" s="5" t="s">
        <v>39</v>
      </c>
      <c r="C36" s="6">
        <v>26</v>
      </c>
      <c r="D36" s="7">
        <v>11</v>
      </c>
      <c r="E36" s="8">
        <f t="shared" si="0"/>
        <v>42.307692307692307</v>
      </c>
    </row>
    <row r="37" spans="1:5" s="9" customFormat="1" ht="17.25" customHeight="1" x14ac:dyDescent="0.25">
      <c r="A37" s="4">
        <v>36</v>
      </c>
      <c r="B37" s="5" t="s">
        <v>40</v>
      </c>
      <c r="C37" s="6">
        <v>21</v>
      </c>
      <c r="D37" s="7">
        <v>11</v>
      </c>
      <c r="E37" s="8">
        <f t="shared" si="0"/>
        <v>52.380952380952387</v>
      </c>
    </row>
    <row r="38" spans="1:5" s="9" customFormat="1" ht="17.25" customHeight="1" x14ac:dyDescent="0.25">
      <c r="A38" s="4">
        <v>37</v>
      </c>
      <c r="B38" s="5" t="s">
        <v>41</v>
      </c>
      <c r="C38" s="6">
        <v>33</v>
      </c>
      <c r="D38" s="7">
        <v>15</v>
      </c>
      <c r="E38" s="8">
        <f t="shared" si="0"/>
        <v>45.454545454545453</v>
      </c>
    </row>
    <row r="39" spans="1:5" s="9" customFormat="1" ht="17.25" customHeight="1" x14ac:dyDescent="0.25">
      <c r="A39" s="4">
        <v>38</v>
      </c>
      <c r="B39" s="5" t="s">
        <v>42</v>
      </c>
      <c r="C39" s="6">
        <v>14</v>
      </c>
      <c r="D39" s="7">
        <v>7</v>
      </c>
      <c r="E39" s="8">
        <f t="shared" si="0"/>
        <v>50</v>
      </c>
    </row>
    <row r="40" spans="1:5" s="9" customFormat="1" ht="17.25" customHeight="1" x14ac:dyDescent="0.25">
      <c r="A40" s="4">
        <v>39</v>
      </c>
      <c r="B40" s="5" t="s">
        <v>43</v>
      </c>
      <c r="C40" s="6">
        <v>870</v>
      </c>
      <c r="D40" s="7">
        <v>373</v>
      </c>
      <c r="E40" s="8">
        <f t="shared" si="0"/>
        <v>42.873563218390807</v>
      </c>
    </row>
    <row r="41" spans="1:5" s="9" customFormat="1" ht="17.25" customHeight="1" x14ac:dyDescent="0.25">
      <c r="A41" s="4">
        <v>40</v>
      </c>
      <c r="B41" s="5" t="s">
        <v>44</v>
      </c>
      <c r="C41" s="6">
        <v>710</v>
      </c>
      <c r="D41" s="7">
        <v>411</v>
      </c>
      <c r="E41" s="8">
        <f t="shared" si="0"/>
        <v>57.887323943661976</v>
      </c>
    </row>
    <row r="42" spans="1:5" s="10" customFormat="1" ht="18.75" x14ac:dyDescent="0.3">
      <c r="C42" s="11">
        <f>SUM(C2:C41)</f>
        <v>6919</v>
      </c>
      <c r="D42" s="12">
        <f>SUM(D2:D41)</f>
        <v>3266</v>
      </c>
      <c r="E42" s="13">
        <f>AVERAGE(E2:E41)</f>
        <v>47.598297898008944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zoomScaleNormal="100" workbookViewId="0">
      <selection activeCell="A85" sqref="A85"/>
    </sheetView>
  </sheetViews>
  <sheetFormatPr defaultColWidth="8.7109375" defaultRowHeight="15" x14ac:dyDescent="0.25"/>
  <cols>
    <col min="1" max="1" width="4.85546875" customWidth="1"/>
    <col min="2" max="2" width="27" customWidth="1"/>
    <col min="6" max="6" width="23.28515625" customWidth="1"/>
    <col min="8" max="8" width="9.140625" customWidth="1"/>
    <col min="10" max="10" width="23.7109375" customWidth="1"/>
    <col min="14" max="14" width="24" customWidth="1"/>
    <col min="18" max="18" width="22.7109375" customWidth="1"/>
    <col min="22" max="22" width="25" customWidth="1"/>
    <col min="23" max="23" width="21.85546875" customWidth="1"/>
    <col min="24" max="24" width="9.140625" customWidth="1"/>
  </cols>
  <sheetData>
    <row r="1" spans="1:21" x14ac:dyDescent="0.25">
      <c r="A1" s="9">
        <v>1</v>
      </c>
      <c r="B1" s="9" t="s">
        <v>5</v>
      </c>
      <c r="C1" s="14">
        <v>100</v>
      </c>
      <c r="D1" s="14">
        <v>100</v>
      </c>
      <c r="E1" s="14">
        <v>96.5</v>
      </c>
      <c r="G1" s="14">
        <v>100</v>
      </c>
      <c r="H1" s="14">
        <f t="shared" ref="H1:H40" si="0">AVERAGE(G1,I1)</f>
        <v>90.2</v>
      </c>
      <c r="I1" s="14">
        <v>80.400000000000006</v>
      </c>
      <c r="K1" s="14">
        <v>60</v>
      </c>
      <c r="L1" s="14">
        <v>80</v>
      </c>
      <c r="M1" s="14">
        <v>100</v>
      </c>
      <c r="O1" s="14">
        <v>91.2</v>
      </c>
      <c r="P1" s="14">
        <v>92.5</v>
      </c>
      <c r="Q1" s="14">
        <v>97.5</v>
      </c>
      <c r="S1" s="14">
        <v>91.5</v>
      </c>
      <c r="T1" s="14">
        <v>92</v>
      </c>
      <c r="U1" s="14">
        <v>93.2</v>
      </c>
    </row>
    <row r="2" spans="1:21" x14ac:dyDescent="0.25">
      <c r="A2" s="9">
        <v>2</v>
      </c>
      <c r="B2" s="9" t="s">
        <v>6</v>
      </c>
      <c r="C2" s="14">
        <v>100</v>
      </c>
      <c r="D2" s="14">
        <v>100</v>
      </c>
      <c r="E2" s="14">
        <v>91.3</v>
      </c>
      <c r="G2" s="14">
        <v>100</v>
      </c>
      <c r="H2" s="14">
        <f t="shared" si="0"/>
        <v>88.35</v>
      </c>
      <c r="I2" s="14">
        <v>76.7</v>
      </c>
      <c r="K2" s="14">
        <v>80</v>
      </c>
      <c r="L2" s="14">
        <v>100</v>
      </c>
      <c r="M2" s="14">
        <v>81.8</v>
      </c>
      <c r="O2" s="14">
        <v>88.9</v>
      </c>
      <c r="P2" s="14">
        <v>89.2</v>
      </c>
      <c r="Q2" s="14">
        <v>93.3</v>
      </c>
      <c r="S2" s="14">
        <v>85.1</v>
      </c>
      <c r="T2" s="14">
        <v>84.7</v>
      </c>
      <c r="U2" s="14">
        <v>86.8</v>
      </c>
    </row>
    <row r="3" spans="1:21" x14ac:dyDescent="0.25">
      <c r="A3" s="9">
        <v>3</v>
      </c>
      <c r="B3" s="9" t="s">
        <v>7</v>
      </c>
      <c r="C3" s="14">
        <v>100</v>
      </c>
      <c r="D3" s="14">
        <v>100</v>
      </c>
      <c r="E3" s="14">
        <v>97.2</v>
      </c>
      <c r="G3" s="14">
        <v>100</v>
      </c>
      <c r="H3" s="14">
        <f t="shared" si="0"/>
        <v>93.6</v>
      </c>
      <c r="I3" s="14">
        <v>87.2</v>
      </c>
      <c r="K3" s="14">
        <v>80</v>
      </c>
      <c r="L3" s="14">
        <v>80</v>
      </c>
      <c r="M3" s="14">
        <v>90.9</v>
      </c>
      <c r="O3" s="14">
        <v>92.5</v>
      </c>
      <c r="P3" s="14">
        <v>92.5</v>
      </c>
      <c r="Q3" s="14">
        <v>98</v>
      </c>
      <c r="S3" s="14">
        <v>88.3</v>
      </c>
      <c r="T3" s="14">
        <v>90.2</v>
      </c>
      <c r="U3" s="14">
        <v>93.2</v>
      </c>
    </row>
    <row r="4" spans="1:21" x14ac:dyDescent="0.25">
      <c r="A4" s="9">
        <v>4</v>
      </c>
      <c r="B4" s="9" t="s">
        <v>8</v>
      </c>
      <c r="C4" s="14">
        <v>100</v>
      </c>
      <c r="D4" s="14">
        <v>100</v>
      </c>
      <c r="E4" s="14">
        <v>95.1</v>
      </c>
      <c r="G4" s="14">
        <v>100</v>
      </c>
      <c r="H4" s="14">
        <f t="shared" si="0"/>
        <v>98.15</v>
      </c>
      <c r="I4" s="14">
        <v>96.3</v>
      </c>
      <c r="K4" s="14">
        <v>60</v>
      </c>
      <c r="L4" s="14">
        <v>80</v>
      </c>
      <c r="M4" s="14">
        <v>87.5</v>
      </c>
      <c r="O4" s="14">
        <v>97.2</v>
      </c>
      <c r="P4" s="14">
        <v>98.1</v>
      </c>
      <c r="Q4" s="14">
        <v>100</v>
      </c>
      <c r="S4" s="14">
        <v>94.4</v>
      </c>
      <c r="T4" s="14">
        <v>95.4</v>
      </c>
      <c r="U4" s="14">
        <v>94.4</v>
      </c>
    </row>
    <row r="5" spans="1:21" x14ac:dyDescent="0.25">
      <c r="A5" s="9">
        <v>5</v>
      </c>
      <c r="B5" s="9" t="s">
        <v>9</v>
      </c>
      <c r="C5" s="14">
        <v>100</v>
      </c>
      <c r="D5" s="14">
        <v>100</v>
      </c>
      <c r="E5" s="14">
        <v>100</v>
      </c>
      <c r="G5" s="14">
        <v>100</v>
      </c>
      <c r="H5" s="14">
        <f t="shared" si="0"/>
        <v>98.25</v>
      </c>
      <c r="I5" s="14">
        <v>96.5</v>
      </c>
      <c r="K5" s="14">
        <v>80</v>
      </c>
      <c r="L5" s="14">
        <v>80</v>
      </c>
      <c r="M5" s="14">
        <v>100</v>
      </c>
      <c r="O5" s="14">
        <v>97.7</v>
      </c>
      <c r="P5" s="14">
        <v>97.7</v>
      </c>
      <c r="Q5" s="14">
        <v>98.5</v>
      </c>
      <c r="S5" s="14">
        <v>96.5</v>
      </c>
      <c r="T5" s="14">
        <v>96.5</v>
      </c>
      <c r="U5" s="14">
        <v>97.7</v>
      </c>
    </row>
    <row r="6" spans="1:21" x14ac:dyDescent="0.25">
      <c r="A6" s="9">
        <v>6</v>
      </c>
      <c r="B6" s="9" t="s">
        <v>10</v>
      </c>
      <c r="C6" s="14">
        <v>100</v>
      </c>
      <c r="D6" s="14">
        <v>100</v>
      </c>
      <c r="E6" s="14">
        <v>97</v>
      </c>
      <c r="G6" s="14">
        <v>100</v>
      </c>
      <c r="H6" s="14">
        <f t="shared" si="0"/>
        <v>94.1</v>
      </c>
      <c r="I6" s="14">
        <v>88.2</v>
      </c>
      <c r="K6" s="14">
        <v>60</v>
      </c>
      <c r="L6" s="14">
        <v>80</v>
      </c>
      <c r="M6" s="14">
        <v>100</v>
      </c>
      <c r="O6" s="14">
        <v>92.2</v>
      </c>
      <c r="P6" s="14">
        <v>92.2</v>
      </c>
      <c r="Q6" s="14">
        <v>100</v>
      </c>
      <c r="S6" s="14">
        <v>84.3</v>
      </c>
      <c r="T6" s="14">
        <v>88.2</v>
      </c>
      <c r="U6" s="14">
        <v>88.2</v>
      </c>
    </row>
    <row r="7" spans="1:21" x14ac:dyDescent="0.25">
      <c r="A7" s="9">
        <v>7</v>
      </c>
      <c r="B7" s="9" t="s">
        <v>11</v>
      </c>
      <c r="C7" s="14">
        <v>100</v>
      </c>
      <c r="D7" s="14">
        <v>100</v>
      </c>
      <c r="E7" s="14">
        <v>100</v>
      </c>
      <c r="G7" s="14">
        <v>100</v>
      </c>
      <c r="H7" s="14">
        <f t="shared" si="0"/>
        <v>96.65</v>
      </c>
      <c r="I7" s="14">
        <v>93.3</v>
      </c>
      <c r="K7" s="14">
        <v>60</v>
      </c>
      <c r="L7" s="14">
        <v>80</v>
      </c>
      <c r="M7" s="14">
        <v>100</v>
      </c>
      <c r="O7" s="14">
        <v>93.3</v>
      </c>
      <c r="P7" s="14">
        <v>96.7</v>
      </c>
      <c r="Q7" s="14">
        <v>98.2</v>
      </c>
      <c r="S7" s="14">
        <v>93.3</v>
      </c>
      <c r="T7" s="14">
        <v>96.7</v>
      </c>
      <c r="U7" s="14">
        <v>96.7</v>
      </c>
    </row>
    <row r="8" spans="1:21" x14ac:dyDescent="0.25">
      <c r="A8" s="9">
        <v>8</v>
      </c>
      <c r="B8" s="9" t="s">
        <v>12</v>
      </c>
      <c r="C8" s="14">
        <v>100</v>
      </c>
      <c r="D8" s="14">
        <v>100</v>
      </c>
      <c r="E8" s="14">
        <v>99.1</v>
      </c>
      <c r="G8" s="14">
        <v>100</v>
      </c>
      <c r="H8" s="14">
        <f t="shared" si="0"/>
        <v>99.1</v>
      </c>
      <c r="I8" s="14">
        <v>98.2</v>
      </c>
      <c r="K8" s="14">
        <v>80</v>
      </c>
      <c r="L8" s="14">
        <v>100</v>
      </c>
      <c r="M8" s="14">
        <v>100</v>
      </c>
      <c r="O8" s="14">
        <v>100</v>
      </c>
      <c r="P8" s="14">
        <v>100</v>
      </c>
      <c r="Q8" s="14">
        <v>100</v>
      </c>
      <c r="S8" s="14">
        <v>98.2</v>
      </c>
      <c r="T8" s="14">
        <v>100</v>
      </c>
      <c r="U8" s="14">
        <v>100</v>
      </c>
    </row>
    <row r="9" spans="1:21" x14ac:dyDescent="0.25">
      <c r="A9" s="9">
        <v>9</v>
      </c>
      <c r="B9" s="9" t="s">
        <v>13</v>
      </c>
      <c r="C9" s="14">
        <v>100</v>
      </c>
      <c r="D9" s="14">
        <v>100</v>
      </c>
      <c r="E9" s="14">
        <v>97.8</v>
      </c>
      <c r="G9" s="14">
        <v>100</v>
      </c>
      <c r="H9" s="14">
        <f t="shared" si="0"/>
        <v>94.05</v>
      </c>
      <c r="I9" s="14">
        <v>88.1</v>
      </c>
      <c r="K9" s="14">
        <v>40</v>
      </c>
      <c r="L9" s="14">
        <v>80</v>
      </c>
      <c r="M9" s="14">
        <v>100</v>
      </c>
      <c r="O9" s="14">
        <v>98.5</v>
      </c>
      <c r="P9" s="14">
        <v>100</v>
      </c>
      <c r="Q9" s="14">
        <v>94.4</v>
      </c>
      <c r="S9" s="14">
        <v>86.6</v>
      </c>
      <c r="T9" s="14">
        <v>92.5</v>
      </c>
      <c r="U9" s="14">
        <v>97</v>
      </c>
    </row>
    <row r="10" spans="1:21" x14ac:dyDescent="0.25">
      <c r="A10" s="9">
        <v>10</v>
      </c>
      <c r="B10" s="9" t="s">
        <v>14</v>
      </c>
      <c r="C10" s="14">
        <v>100</v>
      </c>
      <c r="D10" s="14">
        <v>100</v>
      </c>
      <c r="E10" s="14">
        <v>100</v>
      </c>
      <c r="G10" s="14">
        <v>100</v>
      </c>
      <c r="H10" s="14">
        <f t="shared" si="0"/>
        <v>97.85</v>
      </c>
      <c r="I10" s="14">
        <v>95.7</v>
      </c>
      <c r="K10" s="14">
        <v>20</v>
      </c>
      <c r="L10" s="14">
        <v>80</v>
      </c>
      <c r="M10" s="14">
        <v>100</v>
      </c>
      <c r="O10" s="14">
        <v>100</v>
      </c>
      <c r="P10" s="14">
        <v>95.7</v>
      </c>
      <c r="Q10" s="14">
        <v>100</v>
      </c>
      <c r="S10" s="14">
        <v>91.5</v>
      </c>
      <c r="T10" s="14">
        <v>95.7</v>
      </c>
      <c r="U10" s="14">
        <v>100</v>
      </c>
    </row>
    <row r="11" spans="1:21" x14ac:dyDescent="0.25">
      <c r="A11" s="9">
        <v>11</v>
      </c>
      <c r="B11" s="9" t="s">
        <v>15</v>
      </c>
      <c r="C11" s="14">
        <v>100</v>
      </c>
      <c r="D11" s="14">
        <v>100</v>
      </c>
      <c r="E11" s="14">
        <v>100</v>
      </c>
      <c r="G11" s="14">
        <v>100</v>
      </c>
      <c r="H11" s="14">
        <f t="shared" si="0"/>
        <v>99.4</v>
      </c>
      <c r="I11" s="14">
        <v>98.8</v>
      </c>
      <c r="K11" s="14">
        <v>60</v>
      </c>
      <c r="L11" s="14">
        <v>80</v>
      </c>
      <c r="M11" s="14">
        <v>100</v>
      </c>
      <c r="O11" s="14">
        <v>98.8</v>
      </c>
      <c r="P11" s="14">
        <v>98.8</v>
      </c>
      <c r="Q11" s="14">
        <v>100</v>
      </c>
      <c r="S11" s="14">
        <v>97.6</v>
      </c>
      <c r="T11" s="14">
        <v>97.6</v>
      </c>
      <c r="U11" s="14">
        <v>97.6</v>
      </c>
    </row>
    <row r="12" spans="1:21" x14ac:dyDescent="0.25">
      <c r="A12" s="9">
        <v>12</v>
      </c>
      <c r="B12" s="9" t="s">
        <v>16</v>
      </c>
      <c r="C12" s="14">
        <v>100</v>
      </c>
      <c r="D12" s="14">
        <v>100</v>
      </c>
      <c r="E12" s="14">
        <v>97.3</v>
      </c>
      <c r="G12" s="14">
        <v>100</v>
      </c>
      <c r="H12" s="14">
        <f t="shared" si="0"/>
        <v>88.1</v>
      </c>
      <c r="I12" s="14">
        <v>76.2</v>
      </c>
      <c r="K12" s="14">
        <v>40</v>
      </c>
      <c r="L12" s="14">
        <v>80</v>
      </c>
      <c r="M12" s="14">
        <v>100</v>
      </c>
      <c r="O12" s="14">
        <v>87.1</v>
      </c>
      <c r="P12" s="14">
        <v>88.1</v>
      </c>
      <c r="Q12" s="14">
        <v>98.1</v>
      </c>
      <c r="S12" s="14">
        <v>76.2</v>
      </c>
      <c r="T12" s="14">
        <v>89.1</v>
      </c>
      <c r="U12" s="14">
        <v>83.2</v>
      </c>
    </row>
    <row r="13" spans="1:21" x14ac:dyDescent="0.25">
      <c r="A13" s="9">
        <v>13</v>
      </c>
      <c r="B13" s="9" t="s">
        <v>17</v>
      </c>
      <c r="C13" s="14">
        <v>100</v>
      </c>
      <c r="D13" s="14">
        <v>100</v>
      </c>
      <c r="E13" s="14">
        <v>96.8</v>
      </c>
      <c r="G13" s="14">
        <v>100</v>
      </c>
      <c r="H13" s="14">
        <f t="shared" si="0"/>
        <v>94.8</v>
      </c>
      <c r="I13" s="14">
        <v>89.6</v>
      </c>
      <c r="K13" s="14">
        <v>40</v>
      </c>
      <c r="L13" s="14">
        <v>80</v>
      </c>
      <c r="M13" s="14">
        <v>100</v>
      </c>
      <c r="O13" s="14">
        <v>91.7</v>
      </c>
      <c r="P13" s="14">
        <v>89.6</v>
      </c>
      <c r="Q13" s="14">
        <v>100</v>
      </c>
      <c r="S13" s="14">
        <v>93.8</v>
      </c>
      <c r="T13" s="14">
        <v>89.6</v>
      </c>
      <c r="U13" s="14">
        <v>93.8</v>
      </c>
    </row>
    <row r="14" spans="1:21" x14ac:dyDescent="0.25">
      <c r="A14" s="9">
        <v>14</v>
      </c>
      <c r="B14" s="9" t="s">
        <v>18</v>
      </c>
      <c r="C14" s="14">
        <v>100</v>
      </c>
      <c r="D14" s="14">
        <v>100</v>
      </c>
      <c r="E14" s="14">
        <v>98.6</v>
      </c>
      <c r="G14" s="14">
        <v>100</v>
      </c>
      <c r="H14" s="14">
        <f t="shared" si="0"/>
        <v>94.25</v>
      </c>
      <c r="I14" s="14">
        <v>88.5</v>
      </c>
      <c r="K14" s="14">
        <v>60</v>
      </c>
      <c r="L14" s="14">
        <v>80</v>
      </c>
      <c r="M14" s="14">
        <v>100</v>
      </c>
      <c r="O14" s="14">
        <v>100</v>
      </c>
      <c r="P14" s="14">
        <v>94.2</v>
      </c>
      <c r="Q14" s="14">
        <v>100</v>
      </c>
      <c r="S14" s="14">
        <v>90.4</v>
      </c>
      <c r="T14" s="14">
        <v>96.2</v>
      </c>
      <c r="U14" s="14">
        <v>98.1</v>
      </c>
    </row>
    <row r="15" spans="1:21" x14ac:dyDescent="0.25">
      <c r="A15" s="9">
        <v>15</v>
      </c>
      <c r="B15" s="9" t="s">
        <v>19</v>
      </c>
      <c r="C15" s="14">
        <v>100</v>
      </c>
      <c r="D15" s="14">
        <v>100</v>
      </c>
      <c r="E15" s="14">
        <v>100</v>
      </c>
      <c r="G15" s="14">
        <v>100</v>
      </c>
      <c r="H15" s="14">
        <f t="shared" si="0"/>
        <v>98.15</v>
      </c>
      <c r="I15" s="14">
        <v>96.3</v>
      </c>
      <c r="K15" s="14">
        <v>60</v>
      </c>
      <c r="L15" s="14">
        <v>80</v>
      </c>
      <c r="M15" s="14">
        <v>100</v>
      </c>
      <c r="O15" s="14">
        <v>100</v>
      </c>
      <c r="P15" s="14">
        <v>100</v>
      </c>
      <c r="Q15" s="14">
        <v>100</v>
      </c>
      <c r="S15" s="14">
        <v>100</v>
      </c>
      <c r="T15" s="14">
        <v>100</v>
      </c>
      <c r="U15" s="14">
        <v>100</v>
      </c>
    </row>
    <row r="16" spans="1:21" x14ac:dyDescent="0.25">
      <c r="A16" s="9">
        <v>16</v>
      </c>
      <c r="B16" s="9" t="s">
        <v>20</v>
      </c>
      <c r="C16" s="14">
        <v>100</v>
      </c>
      <c r="D16" s="14">
        <v>100</v>
      </c>
      <c r="E16" s="14">
        <v>95</v>
      </c>
      <c r="G16" s="14">
        <v>100</v>
      </c>
      <c r="H16" s="14">
        <f t="shared" si="0"/>
        <v>89.1</v>
      </c>
      <c r="I16" s="14">
        <v>78.2</v>
      </c>
      <c r="K16" s="14">
        <v>40</v>
      </c>
      <c r="L16" s="14">
        <v>80</v>
      </c>
      <c r="M16" s="14">
        <v>88.9</v>
      </c>
      <c r="O16" s="14">
        <v>85.5</v>
      </c>
      <c r="P16" s="14">
        <v>89.1</v>
      </c>
      <c r="Q16" s="14">
        <v>89.7</v>
      </c>
      <c r="S16" s="14">
        <v>76.400000000000006</v>
      </c>
      <c r="T16" s="14">
        <v>85.5</v>
      </c>
      <c r="U16" s="14">
        <v>89.1</v>
      </c>
    </row>
    <row r="17" spans="1:21" x14ac:dyDescent="0.25">
      <c r="A17" s="9">
        <v>17</v>
      </c>
      <c r="B17" s="9" t="s">
        <v>21</v>
      </c>
      <c r="C17" s="14">
        <v>100</v>
      </c>
      <c r="D17" s="14">
        <v>100</v>
      </c>
      <c r="E17" s="14">
        <v>100</v>
      </c>
      <c r="G17" s="14">
        <v>100</v>
      </c>
      <c r="H17" s="14">
        <f t="shared" si="0"/>
        <v>100</v>
      </c>
      <c r="I17" s="14">
        <v>100</v>
      </c>
      <c r="K17" s="14">
        <v>80</v>
      </c>
      <c r="L17" s="14">
        <v>100</v>
      </c>
      <c r="M17" s="14">
        <v>100</v>
      </c>
      <c r="O17" s="14">
        <v>98.1</v>
      </c>
      <c r="P17" s="14">
        <v>98.1</v>
      </c>
      <c r="Q17" s="14">
        <v>100</v>
      </c>
      <c r="S17" s="14">
        <v>100</v>
      </c>
      <c r="T17" s="14">
        <v>100</v>
      </c>
      <c r="U17" s="14">
        <v>100</v>
      </c>
    </row>
    <row r="18" spans="1:21" x14ac:dyDescent="0.25">
      <c r="A18" s="9">
        <v>18</v>
      </c>
      <c r="B18" s="9" t="s">
        <v>22</v>
      </c>
      <c r="C18" s="14">
        <v>100</v>
      </c>
      <c r="D18" s="14">
        <v>100</v>
      </c>
      <c r="E18" s="14">
        <v>97</v>
      </c>
      <c r="G18" s="14">
        <v>100</v>
      </c>
      <c r="H18" s="14">
        <f t="shared" si="0"/>
        <v>92.7</v>
      </c>
      <c r="I18" s="14">
        <v>85.4</v>
      </c>
      <c r="K18" s="14">
        <v>40</v>
      </c>
      <c r="L18" s="14">
        <v>80</v>
      </c>
      <c r="M18" s="14">
        <v>75</v>
      </c>
      <c r="O18" s="14">
        <v>89.6</v>
      </c>
      <c r="P18" s="14">
        <v>97.9</v>
      </c>
      <c r="Q18" s="14">
        <v>91.7</v>
      </c>
      <c r="S18" s="14">
        <v>89.6</v>
      </c>
      <c r="T18" s="14">
        <v>81.3</v>
      </c>
      <c r="U18" s="14">
        <v>97.9</v>
      </c>
    </row>
    <row r="19" spans="1:21" x14ac:dyDescent="0.25">
      <c r="A19" s="9">
        <v>19</v>
      </c>
      <c r="B19" s="9" t="s">
        <v>23</v>
      </c>
      <c r="C19" s="14">
        <v>100</v>
      </c>
      <c r="D19" s="14">
        <v>100</v>
      </c>
      <c r="E19" s="14">
        <v>100</v>
      </c>
      <c r="G19" s="14">
        <v>100</v>
      </c>
      <c r="H19" s="14">
        <f t="shared" si="0"/>
        <v>98.35</v>
      </c>
      <c r="I19" s="14">
        <v>96.7</v>
      </c>
      <c r="K19" s="14">
        <v>40</v>
      </c>
      <c r="L19" s="14">
        <v>100</v>
      </c>
      <c r="M19" s="14">
        <v>100</v>
      </c>
      <c r="O19" s="14">
        <v>98.4</v>
      </c>
      <c r="P19" s="14">
        <v>100</v>
      </c>
      <c r="Q19" s="14">
        <v>100</v>
      </c>
      <c r="S19" s="14">
        <v>98.4</v>
      </c>
      <c r="T19" s="14">
        <v>100</v>
      </c>
      <c r="U19" s="14">
        <v>100</v>
      </c>
    </row>
    <row r="20" spans="1:21" x14ac:dyDescent="0.25">
      <c r="A20" s="9">
        <v>20</v>
      </c>
      <c r="B20" s="9" t="s">
        <v>24</v>
      </c>
      <c r="C20" s="14">
        <v>100</v>
      </c>
      <c r="D20" s="14">
        <v>100</v>
      </c>
      <c r="E20" s="14">
        <v>97.5</v>
      </c>
      <c r="G20" s="14">
        <v>100</v>
      </c>
      <c r="H20" s="14">
        <f t="shared" si="0"/>
        <v>95</v>
      </c>
      <c r="I20" s="14">
        <v>90</v>
      </c>
      <c r="K20" s="14">
        <v>40</v>
      </c>
      <c r="L20" s="14">
        <v>80</v>
      </c>
      <c r="M20" s="14">
        <v>100</v>
      </c>
      <c r="O20" s="14">
        <v>100</v>
      </c>
      <c r="P20" s="14">
        <v>100</v>
      </c>
      <c r="Q20" s="14">
        <v>100</v>
      </c>
      <c r="S20" s="14">
        <v>98.3</v>
      </c>
      <c r="T20" s="14">
        <v>98.3</v>
      </c>
      <c r="U20" s="14">
        <v>98.3</v>
      </c>
    </row>
    <row r="21" spans="1:21" x14ac:dyDescent="0.25">
      <c r="A21" s="9">
        <v>21</v>
      </c>
      <c r="B21" s="9" t="s">
        <v>25</v>
      </c>
      <c r="C21" s="14">
        <v>100</v>
      </c>
      <c r="D21" s="14">
        <v>100</v>
      </c>
      <c r="E21" s="14">
        <v>98.9</v>
      </c>
      <c r="G21" s="14">
        <v>100</v>
      </c>
      <c r="H21" s="14">
        <f t="shared" si="0"/>
        <v>98.45</v>
      </c>
      <c r="I21" s="14">
        <v>96.9</v>
      </c>
      <c r="K21" s="14">
        <v>80</v>
      </c>
      <c r="L21" s="14">
        <v>80</v>
      </c>
      <c r="M21" s="14">
        <v>100</v>
      </c>
      <c r="O21" s="14">
        <v>100</v>
      </c>
      <c r="P21" s="14">
        <v>98.4</v>
      </c>
      <c r="Q21" s="14">
        <v>96.4</v>
      </c>
      <c r="S21" s="14">
        <v>98.4</v>
      </c>
      <c r="T21" s="14">
        <v>96.9</v>
      </c>
      <c r="U21" s="14">
        <v>100</v>
      </c>
    </row>
    <row r="22" spans="1:21" x14ac:dyDescent="0.25">
      <c r="A22" s="9">
        <v>22</v>
      </c>
      <c r="B22" s="9" t="s">
        <v>26</v>
      </c>
      <c r="C22" s="14">
        <v>100</v>
      </c>
      <c r="D22" s="14">
        <v>100</v>
      </c>
      <c r="E22" s="14">
        <v>98</v>
      </c>
      <c r="G22" s="14">
        <v>100</v>
      </c>
      <c r="H22" s="14">
        <f t="shared" si="0"/>
        <v>95.75</v>
      </c>
      <c r="I22" s="14">
        <v>91.5</v>
      </c>
      <c r="K22" s="14">
        <v>40</v>
      </c>
      <c r="L22" s="14">
        <v>80</v>
      </c>
      <c r="M22" s="14">
        <v>100</v>
      </c>
      <c r="O22" s="14">
        <v>97.6</v>
      </c>
      <c r="P22" s="14">
        <v>95.1</v>
      </c>
      <c r="Q22" s="14">
        <v>100</v>
      </c>
      <c r="S22" s="14">
        <v>96.3</v>
      </c>
      <c r="T22" s="14">
        <v>95.1</v>
      </c>
      <c r="U22" s="14">
        <v>97.6</v>
      </c>
    </row>
    <row r="23" spans="1:21" x14ac:dyDescent="0.25">
      <c r="A23" s="9">
        <v>23</v>
      </c>
      <c r="B23" s="9" t="s">
        <v>27</v>
      </c>
      <c r="C23" s="14">
        <v>100</v>
      </c>
      <c r="D23" s="14">
        <v>100</v>
      </c>
      <c r="E23" s="14">
        <v>100</v>
      </c>
      <c r="G23" s="14">
        <v>100</v>
      </c>
      <c r="H23" s="14">
        <f t="shared" si="0"/>
        <v>97.85</v>
      </c>
      <c r="I23" s="14">
        <v>95.7</v>
      </c>
      <c r="K23" s="14">
        <v>20</v>
      </c>
      <c r="L23" s="14">
        <v>80</v>
      </c>
      <c r="M23" s="14">
        <v>100</v>
      </c>
      <c r="O23" s="14">
        <v>100</v>
      </c>
      <c r="P23" s="14">
        <v>100</v>
      </c>
      <c r="Q23" s="14">
        <v>100</v>
      </c>
      <c r="S23" s="14">
        <v>95.7</v>
      </c>
      <c r="T23" s="14">
        <v>100</v>
      </c>
      <c r="U23" s="14">
        <v>100</v>
      </c>
    </row>
    <row r="24" spans="1:21" x14ac:dyDescent="0.25">
      <c r="A24" s="9">
        <v>24</v>
      </c>
      <c r="B24" s="9" t="s">
        <v>28</v>
      </c>
      <c r="C24" s="14">
        <v>100</v>
      </c>
      <c r="D24" s="14">
        <v>100</v>
      </c>
      <c r="E24" s="14">
        <v>97.7</v>
      </c>
      <c r="G24" s="14">
        <v>100</v>
      </c>
      <c r="H24" s="14">
        <f t="shared" si="0"/>
        <v>90.65</v>
      </c>
      <c r="I24" s="14">
        <v>81.3</v>
      </c>
      <c r="K24" s="14">
        <v>60</v>
      </c>
      <c r="L24" s="14">
        <v>80</v>
      </c>
      <c r="M24" s="14">
        <v>100</v>
      </c>
      <c r="O24" s="14">
        <v>96</v>
      </c>
      <c r="P24" s="14">
        <v>94.7</v>
      </c>
      <c r="Q24" s="14">
        <v>96.8</v>
      </c>
      <c r="S24" s="14">
        <v>93.3</v>
      </c>
      <c r="T24" s="14">
        <v>93.3</v>
      </c>
      <c r="U24" s="14">
        <v>94.7</v>
      </c>
    </row>
    <row r="25" spans="1:21" x14ac:dyDescent="0.25">
      <c r="A25" s="9">
        <v>25</v>
      </c>
      <c r="B25" s="9" t="s">
        <v>29</v>
      </c>
      <c r="C25" s="14">
        <v>100</v>
      </c>
      <c r="D25" s="14">
        <v>100</v>
      </c>
      <c r="E25" s="14">
        <v>97.1</v>
      </c>
      <c r="G25" s="14">
        <v>100</v>
      </c>
      <c r="H25" s="14">
        <f t="shared" si="0"/>
        <v>100</v>
      </c>
      <c r="I25" s="14">
        <v>100</v>
      </c>
      <c r="K25" s="14">
        <v>0</v>
      </c>
      <c r="L25" s="14">
        <v>80</v>
      </c>
      <c r="M25" s="14">
        <v>100</v>
      </c>
      <c r="O25" s="14">
        <v>100</v>
      </c>
      <c r="P25" s="14">
        <v>100</v>
      </c>
      <c r="Q25" s="14">
        <v>100</v>
      </c>
      <c r="S25" s="14">
        <v>100</v>
      </c>
      <c r="T25" s="14">
        <v>100</v>
      </c>
      <c r="U25" s="14">
        <v>94.7</v>
      </c>
    </row>
    <row r="26" spans="1:21" x14ac:dyDescent="0.25">
      <c r="A26" s="9">
        <v>26</v>
      </c>
      <c r="B26" s="9" t="s">
        <v>30</v>
      </c>
      <c r="C26" s="14">
        <v>100</v>
      </c>
      <c r="D26" s="14">
        <v>100</v>
      </c>
      <c r="E26" s="14">
        <v>100</v>
      </c>
      <c r="G26" s="14">
        <v>100</v>
      </c>
      <c r="H26" s="14">
        <f t="shared" si="0"/>
        <v>90.75</v>
      </c>
      <c r="I26" s="14">
        <v>81.5</v>
      </c>
      <c r="K26" s="14">
        <v>20</v>
      </c>
      <c r="L26" s="14">
        <v>80</v>
      </c>
      <c r="M26" s="14">
        <v>100</v>
      </c>
      <c r="O26" s="14">
        <v>92.6</v>
      </c>
      <c r="P26" s="14">
        <v>96.3</v>
      </c>
      <c r="Q26" s="14">
        <v>100</v>
      </c>
      <c r="S26" s="14">
        <v>92.6</v>
      </c>
      <c r="T26" s="14">
        <v>96.3</v>
      </c>
      <c r="U26" s="14">
        <v>96.3</v>
      </c>
    </row>
    <row r="27" spans="1:21" x14ac:dyDescent="0.25">
      <c r="A27" s="9">
        <v>27</v>
      </c>
      <c r="B27" s="9" t="s">
        <v>31</v>
      </c>
      <c r="C27" s="14">
        <v>100</v>
      </c>
      <c r="D27" s="14">
        <v>100</v>
      </c>
      <c r="E27" s="14">
        <v>90.3</v>
      </c>
      <c r="G27" s="14">
        <v>100</v>
      </c>
      <c r="H27" s="14">
        <f t="shared" si="0"/>
        <v>96.9</v>
      </c>
      <c r="I27" s="14">
        <v>93.8</v>
      </c>
      <c r="K27" s="14">
        <v>40</v>
      </c>
      <c r="L27" s="14">
        <v>80</v>
      </c>
      <c r="M27" s="14">
        <v>100</v>
      </c>
      <c r="O27" s="14">
        <v>93.8</v>
      </c>
      <c r="P27" s="14">
        <v>93.8</v>
      </c>
      <c r="Q27" s="14">
        <v>100</v>
      </c>
      <c r="S27" s="14">
        <v>93.8</v>
      </c>
      <c r="T27" s="14">
        <v>93.8</v>
      </c>
      <c r="U27" s="14">
        <v>100</v>
      </c>
    </row>
    <row r="28" spans="1:21" x14ac:dyDescent="0.25">
      <c r="A28" s="9">
        <v>28</v>
      </c>
      <c r="B28" s="9" t="s">
        <v>32</v>
      </c>
      <c r="C28" s="14">
        <v>100</v>
      </c>
      <c r="D28" s="14">
        <v>100</v>
      </c>
      <c r="E28" s="14">
        <v>100</v>
      </c>
      <c r="G28" s="14">
        <v>100</v>
      </c>
      <c r="H28" s="14">
        <f t="shared" si="0"/>
        <v>97.05</v>
      </c>
      <c r="I28" s="14">
        <v>94.1</v>
      </c>
      <c r="K28" s="14">
        <v>20</v>
      </c>
      <c r="L28" s="14">
        <v>80</v>
      </c>
      <c r="M28" s="14">
        <v>100</v>
      </c>
      <c r="O28" s="14">
        <v>100</v>
      </c>
      <c r="P28" s="14">
        <v>100</v>
      </c>
      <c r="Q28" s="14">
        <v>100</v>
      </c>
      <c r="S28" s="14">
        <v>94.1</v>
      </c>
      <c r="T28" s="14">
        <v>100</v>
      </c>
      <c r="U28" s="14">
        <v>100</v>
      </c>
    </row>
    <row r="29" spans="1:21" x14ac:dyDescent="0.25">
      <c r="A29" s="9">
        <v>29</v>
      </c>
      <c r="B29" s="9" t="s">
        <v>33</v>
      </c>
      <c r="C29" s="14">
        <v>100</v>
      </c>
      <c r="D29" s="14">
        <v>100</v>
      </c>
      <c r="E29" s="14">
        <v>98</v>
      </c>
      <c r="G29" s="14">
        <v>100</v>
      </c>
      <c r="H29" s="14">
        <f t="shared" si="0"/>
        <v>98.35</v>
      </c>
      <c r="I29" s="14">
        <v>96.7</v>
      </c>
      <c r="K29" s="14">
        <v>20</v>
      </c>
      <c r="L29" s="14">
        <v>80</v>
      </c>
      <c r="M29" s="14">
        <v>100</v>
      </c>
      <c r="O29" s="14">
        <v>100</v>
      </c>
      <c r="P29" s="14">
        <v>100</v>
      </c>
      <c r="Q29" s="14">
        <v>100</v>
      </c>
      <c r="S29" s="14">
        <v>96.7</v>
      </c>
      <c r="T29" s="14">
        <v>96.7</v>
      </c>
      <c r="U29" s="14">
        <v>96.7</v>
      </c>
    </row>
    <row r="30" spans="1:21" x14ac:dyDescent="0.25">
      <c r="A30" s="9">
        <v>30</v>
      </c>
      <c r="B30" s="9" t="s">
        <v>34</v>
      </c>
      <c r="C30" s="14">
        <v>100</v>
      </c>
      <c r="D30" s="14">
        <v>100</v>
      </c>
      <c r="E30" s="14">
        <v>100</v>
      </c>
      <c r="G30" s="14">
        <v>100</v>
      </c>
      <c r="H30" s="14">
        <f t="shared" si="0"/>
        <v>96.9</v>
      </c>
      <c r="I30" s="14">
        <v>93.8</v>
      </c>
      <c r="K30" s="14">
        <v>60</v>
      </c>
      <c r="L30" s="14">
        <v>80</v>
      </c>
      <c r="M30" s="14">
        <v>100</v>
      </c>
      <c r="O30" s="14">
        <v>100</v>
      </c>
      <c r="P30" s="14">
        <v>100</v>
      </c>
      <c r="Q30" s="14">
        <v>100</v>
      </c>
      <c r="S30" s="14">
        <v>100</v>
      </c>
      <c r="T30" s="14">
        <v>100</v>
      </c>
      <c r="U30" s="14">
        <v>100</v>
      </c>
    </row>
    <row r="31" spans="1:21" x14ac:dyDescent="0.25">
      <c r="A31" s="9">
        <v>31</v>
      </c>
      <c r="B31" s="9" t="s">
        <v>35</v>
      </c>
      <c r="C31" s="14">
        <v>100</v>
      </c>
      <c r="D31" s="14">
        <v>100</v>
      </c>
      <c r="E31" s="14">
        <v>100</v>
      </c>
      <c r="G31" s="14">
        <v>100</v>
      </c>
      <c r="H31" s="14">
        <f t="shared" si="0"/>
        <v>97.2</v>
      </c>
      <c r="I31" s="14">
        <v>94.4</v>
      </c>
      <c r="K31" s="14">
        <v>40</v>
      </c>
      <c r="L31" s="14">
        <v>80</v>
      </c>
      <c r="M31" s="14">
        <v>100</v>
      </c>
      <c r="O31" s="14">
        <v>100</v>
      </c>
      <c r="P31" s="14">
        <v>100</v>
      </c>
      <c r="Q31" s="14">
        <v>100</v>
      </c>
      <c r="S31" s="14">
        <v>94.4</v>
      </c>
      <c r="T31" s="14">
        <v>100</v>
      </c>
      <c r="U31" s="14">
        <v>100</v>
      </c>
    </row>
    <row r="32" spans="1:21" x14ac:dyDescent="0.25">
      <c r="A32" s="9">
        <v>32</v>
      </c>
      <c r="B32" s="9" t="s">
        <v>36</v>
      </c>
      <c r="C32" s="14">
        <v>100</v>
      </c>
      <c r="D32" s="14">
        <v>100</v>
      </c>
      <c r="E32" s="14">
        <v>100</v>
      </c>
      <c r="G32" s="14">
        <v>100</v>
      </c>
      <c r="H32" s="14">
        <f t="shared" si="0"/>
        <v>97.35</v>
      </c>
      <c r="I32" s="14">
        <v>94.7</v>
      </c>
      <c r="K32" s="14">
        <v>0</v>
      </c>
      <c r="L32" s="14">
        <v>80</v>
      </c>
      <c r="M32" s="14">
        <v>100</v>
      </c>
      <c r="O32" s="14">
        <v>100</v>
      </c>
      <c r="P32" s="14">
        <v>100</v>
      </c>
      <c r="Q32" s="14">
        <v>100</v>
      </c>
      <c r="S32" s="14">
        <v>94.7</v>
      </c>
      <c r="T32" s="14">
        <v>100</v>
      </c>
      <c r="U32" s="14">
        <v>100</v>
      </c>
    </row>
    <row r="33" spans="1:23" x14ac:dyDescent="0.25">
      <c r="A33" s="9">
        <v>33</v>
      </c>
      <c r="B33" s="9" t="s">
        <v>37</v>
      </c>
      <c r="C33" s="14">
        <v>100</v>
      </c>
      <c r="D33" s="14">
        <v>100</v>
      </c>
      <c r="E33" s="14">
        <v>92</v>
      </c>
      <c r="G33" s="14">
        <v>100</v>
      </c>
      <c r="H33" s="14">
        <f t="shared" si="0"/>
        <v>88.45</v>
      </c>
      <c r="I33" s="14">
        <v>76.900000000000006</v>
      </c>
      <c r="K33" s="14">
        <v>0</v>
      </c>
      <c r="L33" s="14">
        <v>80</v>
      </c>
      <c r="M33" s="14">
        <v>100</v>
      </c>
      <c r="O33" s="14">
        <v>92.3</v>
      </c>
      <c r="P33" s="14">
        <v>92.3</v>
      </c>
      <c r="Q33" s="14">
        <v>100</v>
      </c>
      <c r="S33" s="14">
        <v>92.3</v>
      </c>
      <c r="T33" s="14">
        <v>76.900000000000006</v>
      </c>
      <c r="U33" s="14">
        <v>92.3</v>
      </c>
    </row>
    <row r="34" spans="1:23" x14ac:dyDescent="0.25">
      <c r="A34" s="9">
        <v>34</v>
      </c>
      <c r="B34" s="9" t="s">
        <v>38</v>
      </c>
      <c r="C34" s="14">
        <v>100</v>
      </c>
      <c r="D34" s="14">
        <v>100</v>
      </c>
      <c r="E34" s="14">
        <v>100</v>
      </c>
      <c r="G34" s="14">
        <v>100</v>
      </c>
      <c r="H34" s="14">
        <f t="shared" si="0"/>
        <v>100</v>
      </c>
      <c r="I34" s="14">
        <v>100</v>
      </c>
      <c r="K34" s="14">
        <v>40</v>
      </c>
      <c r="L34" s="14">
        <v>100</v>
      </c>
      <c r="M34" s="14">
        <v>64</v>
      </c>
      <c r="O34" s="14">
        <v>100</v>
      </c>
      <c r="P34" s="14">
        <v>100</v>
      </c>
      <c r="Q34" s="14">
        <v>100</v>
      </c>
      <c r="S34" s="14">
        <v>100</v>
      </c>
      <c r="T34" s="14">
        <v>100</v>
      </c>
      <c r="U34" s="14">
        <v>100</v>
      </c>
    </row>
    <row r="35" spans="1:23" x14ac:dyDescent="0.25">
      <c r="A35" s="9">
        <v>35</v>
      </c>
      <c r="B35" s="9" t="s">
        <v>39</v>
      </c>
      <c r="C35" s="14">
        <v>100</v>
      </c>
      <c r="D35" s="14">
        <v>100</v>
      </c>
      <c r="E35" s="14">
        <v>100</v>
      </c>
      <c r="G35" s="14">
        <v>100</v>
      </c>
      <c r="H35" s="14">
        <f t="shared" si="0"/>
        <v>95.45</v>
      </c>
      <c r="I35" s="14">
        <v>90.9</v>
      </c>
      <c r="K35" s="14">
        <v>60</v>
      </c>
      <c r="L35" s="14">
        <v>80</v>
      </c>
      <c r="M35" s="14">
        <v>100</v>
      </c>
      <c r="O35" s="14">
        <v>81.8</v>
      </c>
      <c r="P35" s="14">
        <v>81.8</v>
      </c>
      <c r="Q35" s="14">
        <v>100</v>
      </c>
      <c r="S35" s="14">
        <v>63.6</v>
      </c>
      <c r="T35" s="14">
        <v>81.8</v>
      </c>
      <c r="U35" s="14">
        <v>81.8</v>
      </c>
    </row>
    <row r="36" spans="1:23" x14ac:dyDescent="0.25">
      <c r="A36" s="9">
        <v>36</v>
      </c>
      <c r="B36" s="9" t="s">
        <v>40</v>
      </c>
      <c r="C36" s="14">
        <v>100</v>
      </c>
      <c r="D36" s="14">
        <v>100</v>
      </c>
      <c r="E36" s="14">
        <v>100</v>
      </c>
      <c r="G36" s="14">
        <v>100</v>
      </c>
      <c r="H36" s="14">
        <f t="shared" si="0"/>
        <v>95.45</v>
      </c>
      <c r="I36" s="14">
        <v>90.9</v>
      </c>
      <c r="K36" s="14">
        <v>20</v>
      </c>
      <c r="L36" s="14">
        <v>80</v>
      </c>
      <c r="M36" s="14">
        <v>100</v>
      </c>
      <c r="O36" s="14">
        <v>100</v>
      </c>
      <c r="P36" s="14">
        <v>100</v>
      </c>
      <c r="Q36" s="14">
        <v>100</v>
      </c>
      <c r="S36" s="14">
        <v>100</v>
      </c>
      <c r="T36" s="14">
        <v>100</v>
      </c>
      <c r="U36" s="14">
        <v>100</v>
      </c>
    </row>
    <row r="37" spans="1:23" x14ac:dyDescent="0.25">
      <c r="A37" s="9">
        <v>37</v>
      </c>
      <c r="B37" s="9" t="s">
        <v>41</v>
      </c>
      <c r="C37" s="14">
        <v>100</v>
      </c>
      <c r="D37" s="14">
        <v>100</v>
      </c>
      <c r="E37" s="14">
        <v>100</v>
      </c>
      <c r="G37" s="14">
        <v>100</v>
      </c>
      <c r="H37" s="14">
        <f t="shared" si="0"/>
        <v>93.35</v>
      </c>
      <c r="I37" s="14">
        <v>86.7</v>
      </c>
      <c r="K37" s="14">
        <v>40</v>
      </c>
      <c r="L37" s="14">
        <v>80</v>
      </c>
      <c r="M37" s="14">
        <v>100</v>
      </c>
      <c r="O37" s="14">
        <v>93.3</v>
      </c>
      <c r="P37" s="14">
        <v>93.3</v>
      </c>
      <c r="Q37" s="14">
        <v>100</v>
      </c>
      <c r="S37" s="14">
        <v>80</v>
      </c>
      <c r="T37" s="14">
        <v>93.3</v>
      </c>
      <c r="U37" s="14">
        <v>93.3</v>
      </c>
    </row>
    <row r="38" spans="1:23" x14ac:dyDescent="0.25">
      <c r="A38" s="9">
        <v>38</v>
      </c>
      <c r="B38" s="9" t="s">
        <v>42</v>
      </c>
      <c r="C38" s="14">
        <v>100</v>
      </c>
      <c r="D38" s="14">
        <v>100</v>
      </c>
      <c r="E38" s="14">
        <v>100</v>
      </c>
      <c r="G38" s="14">
        <v>100</v>
      </c>
      <c r="H38" s="14">
        <f t="shared" si="0"/>
        <v>71.45</v>
      </c>
      <c r="I38" s="14">
        <v>42.9</v>
      </c>
      <c r="K38" s="14">
        <v>60</v>
      </c>
      <c r="L38" s="14">
        <v>100</v>
      </c>
      <c r="M38" s="14">
        <v>76</v>
      </c>
      <c r="O38" s="14">
        <v>100</v>
      </c>
      <c r="P38" s="14">
        <v>100</v>
      </c>
      <c r="Q38" s="14">
        <v>100</v>
      </c>
      <c r="S38" s="14">
        <v>85.7</v>
      </c>
      <c r="T38" s="14">
        <v>85.7</v>
      </c>
      <c r="U38" s="14">
        <v>71.400000000000006</v>
      </c>
    </row>
    <row r="39" spans="1:23" x14ac:dyDescent="0.25">
      <c r="A39" s="9">
        <v>39</v>
      </c>
      <c r="B39" s="9" t="s">
        <v>45</v>
      </c>
      <c r="C39" s="14">
        <v>100</v>
      </c>
      <c r="D39" s="14">
        <v>100</v>
      </c>
      <c r="E39" s="14">
        <v>98.7</v>
      </c>
      <c r="G39" s="14">
        <v>100</v>
      </c>
      <c r="H39" s="14">
        <f t="shared" si="0"/>
        <v>99.45</v>
      </c>
      <c r="I39" s="14">
        <v>98.9</v>
      </c>
      <c r="K39" s="14">
        <v>80</v>
      </c>
      <c r="L39" s="14">
        <v>100</v>
      </c>
      <c r="M39" s="14">
        <v>87.5</v>
      </c>
      <c r="O39" s="14">
        <v>99.7</v>
      </c>
      <c r="P39" s="14">
        <v>99.5</v>
      </c>
      <c r="Q39" s="14">
        <v>99.7</v>
      </c>
      <c r="S39" s="14">
        <v>99.7</v>
      </c>
      <c r="T39" s="14">
        <v>99.2</v>
      </c>
      <c r="U39" s="14">
        <v>99.7</v>
      </c>
    </row>
    <row r="40" spans="1:23" x14ac:dyDescent="0.25">
      <c r="A40" s="9">
        <v>40</v>
      </c>
      <c r="B40" s="9" t="s">
        <v>44</v>
      </c>
      <c r="C40" s="14">
        <v>100</v>
      </c>
      <c r="D40" s="14">
        <v>100</v>
      </c>
      <c r="E40" s="14">
        <v>99</v>
      </c>
      <c r="G40" s="14">
        <v>100</v>
      </c>
      <c r="H40" s="14">
        <f t="shared" si="0"/>
        <v>98.8</v>
      </c>
      <c r="I40" s="14">
        <v>97.6</v>
      </c>
      <c r="K40" s="14">
        <v>80</v>
      </c>
      <c r="L40" s="14">
        <v>80</v>
      </c>
      <c r="M40" s="14">
        <v>93.3</v>
      </c>
      <c r="O40" s="14">
        <v>98.8</v>
      </c>
      <c r="P40" s="14">
        <v>99.3</v>
      </c>
      <c r="Q40" s="14">
        <v>99.4</v>
      </c>
      <c r="S40" s="14">
        <v>99</v>
      </c>
      <c r="T40" s="14">
        <v>99.3</v>
      </c>
      <c r="U40" s="14">
        <v>99.5</v>
      </c>
    </row>
    <row r="41" spans="1:23" x14ac:dyDescent="0.25">
      <c r="C41" s="15">
        <v>0.3</v>
      </c>
      <c r="D41" s="15">
        <v>0.3</v>
      </c>
      <c r="E41" s="15">
        <v>0.4</v>
      </c>
      <c r="F41" s="15"/>
      <c r="G41" s="15">
        <v>0.3</v>
      </c>
      <c r="H41" s="15">
        <v>0.4</v>
      </c>
      <c r="I41" s="15">
        <v>0.3</v>
      </c>
      <c r="J41" s="15"/>
      <c r="K41" s="15">
        <v>0.3</v>
      </c>
      <c r="L41" s="15">
        <v>0.4</v>
      </c>
      <c r="M41" s="15">
        <v>0.3</v>
      </c>
      <c r="N41" s="15"/>
      <c r="O41" s="15">
        <v>0.4</v>
      </c>
      <c r="P41" s="15">
        <v>0.4</v>
      </c>
      <c r="Q41" s="15">
        <v>0.2</v>
      </c>
      <c r="R41" s="15"/>
      <c r="S41" s="15">
        <v>0.3</v>
      </c>
      <c r="T41" s="15">
        <v>0.2</v>
      </c>
      <c r="U41" s="15">
        <v>0.5</v>
      </c>
    </row>
    <row r="42" spans="1:23" s="16" customFormat="1" x14ac:dyDescent="0.25">
      <c r="C42" s="17" t="s">
        <v>46</v>
      </c>
      <c r="D42" s="16" t="s">
        <v>47</v>
      </c>
      <c r="E42" s="16" t="s">
        <v>48</v>
      </c>
      <c r="F42" s="16" t="s">
        <v>49</v>
      </c>
      <c r="G42" s="16" t="s">
        <v>50</v>
      </c>
      <c r="H42" s="16" t="s">
        <v>51</v>
      </c>
      <c r="I42" s="16" t="s">
        <v>52</v>
      </c>
      <c r="J42" s="16" t="s">
        <v>53</v>
      </c>
      <c r="K42" s="16" t="s">
        <v>54</v>
      </c>
      <c r="L42" s="16" t="s">
        <v>55</v>
      </c>
      <c r="M42" s="16" t="s">
        <v>56</v>
      </c>
      <c r="N42" s="16" t="s">
        <v>57</v>
      </c>
      <c r="O42" s="16" t="s">
        <v>58</v>
      </c>
      <c r="P42" s="16" t="s">
        <v>59</v>
      </c>
      <c r="Q42" s="16" t="s">
        <v>60</v>
      </c>
      <c r="R42" s="16" t="s">
        <v>61</v>
      </c>
      <c r="S42" s="16" t="s">
        <v>62</v>
      </c>
      <c r="T42" s="16" t="s">
        <v>63</v>
      </c>
      <c r="U42" s="16" t="s">
        <v>64</v>
      </c>
      <c r="V42" s="16" t="s">
        <v>65</v>
      </c>
      <c r="W42" s="16" t="s">
        <v>66</v>
      </c>
    </row>
    <row r="43" spans="1:23" ht="15.75" customHeight="1" x14ac:dyDescent="0.25">
      <c r="A43" s="18">
        <v>1</v>
      </c>
      <c r="B43" s="19" t="s">
        <v>5</v>
      </c>
      <c r="C43" s="20">
        <f>C1*C41</f>
        <v>30</v>
      </c>
      <c r="D43" s="20">
        <f>D1*D41</f>
        <v>30</v>
      </c>
      <c r="E43" s="20">
        <f>E1*E41</f>
        <v>38.6</v>
      </c>
      <c r="F43" s="20">
        <f t="shared" ref="F43:F82" si="1">SUM(C43:E43)</f>
        <v>98.6</v>
      </c>
      <c r="G43" s="20">
        <f>G1*G41</f>
        <v>30</v>
      </c>
      <c r="H43" s="20">
        <f>H1*H41</f>
        <v>36.080000000000005</v>
      </c>
      <c r="I43" s="20">
        <f>I1*I41</f>
        <v>24.12</v>
      </c>
      <c r="J43" s="20">
        <f t="shared" ref="J43:J82" si="2">SUM(G43:I43)</f>
        <v>90.200000000000017</v>
      </c>
      <c r="K43" s="20">
        <f>K1*K41</f>
        <v>18</v>
      </c>
      <c r="L43" s="20">
        <f>L1*L41</f>
        <v>32</v>
      </c>
      <c r="M43" s="20">
        <f>M1*M41</f>
        <v>30</v>
      </c>
      <c r="N43" s="20">
        <f t="shared" ref="N43:N82" si="3">SUM(K43:M43)</f>
        <v>80</v>
      </c>
      <c r="O43" s="20">
        <f>O1*O41</f>
        <v>36.480000000000004</v>
      </c>
      <c r="P43" s="20">
        <f>P1*P41</f>
        <v>37</v>
      </c>
      <c r="Q43" s="20">
        <f>Q1*Q41</f>
        <v>19.5</v>
      </c>
      <c r="R43" s="20">
        <f t="shared" ref="R43:R82" si="4">SUM(O43:Q43)</f>
        <v>92.98</v>
      </c>
      <c r="S43" s="20">
        <f>S1*S41</f>
        <v>27.45</v>
      </c>
      <c r="T43" s="20">
        <f>T1*T41</f>
        <v>18.400000000000002</v>
      </c>
      <c r="U43" s="20">
        <f>U1*U41</f>
        <v>46.6</v>
      </c>
      <c r="V43" s="20">
        <f t="shared" ref="V43:V82" si="5">SUM(S43:U43)</f>
        <v>92.45</v>
      </c>
      <c r="W43" s="20">
        <f t="shared" ref="W43:W82" si="6">AVERAGE(F43,J43,N43,R43,V43)</f>
        <v>90.846000000000004</v>
      </c>
    </row>
    <row r="44" spans="1:23" ht="15.75" customHeight="1" x14ac:dyDescent="0.25">
      <c r="A44" s="21">
        <v>2</v>
      </c>
      <c r="B44" s="19" t="s">
        <v>6</v>
      </c>
      <c r="C44" s="20">
        <f>C2*C41</f>
        <v>30</v>
      </c>
      <c r="D44" s="20">
        <f>D2*D41</f>
        <v>30</v>
      </c>
      <c r="E44" s="20">
        <f>E2*E41</f>
        <v>36.520000000000003</v>
      </c>
      <c r="F44" s="20">
        <f t="shared" si="1"/>
        <v>96.52000000000001</v>
      </c>
      <c r="G44" s="20">
        <f>G2*G41</f>
        <v>30</v>
      </c>
      <c r="H44" s="20">
        <f>H2*H41</f>
        <v>35.339999999999996</v>
      </c>
      <c r="I44" s="20">
        <f>I2*I41</f>
        <v>23.01</v>
      </c>
      <c r="J44" s="20">
        <f t="shared" si="2"/>
        <v>88.350000000000009</v>
      </c>
      <c r="K44" s="20">
        <f>K2*K41</f>
        <v>24</v>
      </c>
      <c r="L44" s="20">
        <f>L2*L41</f>
        <v>40</v>
      </c>
      <c r="M44" s="20">
        <f>M2*M41</f>
        <v>24.54</v>
      </c>
      <c r="N44" s="20">
        <f t="shared" si="3"/>
        <v>88.539999999999992</v>
      </c>
      <c r="O44" s="20">
        <f>O2*O41</f>
        <v>35.56</v>
      </c>
      <c r="P44" s="20">
        <f>P2*P41</f>
        <v>35.68</v>
      </c>
      <c r="Q44" s="20">
        <f>Q2*Q41</f>
        <v>18.66</v>
      </c>
      <c r="R44" s="20">
        <f t="shared" si="4"/>
        <v>89.9</v>
      </c>
      <c r="S44" s="20">
        <f>S2*S41</f>
        <v>25.529999999999998</v>
      </c>
      <c r="T44" s="20">
        <f>T2*T41</f>
        <v>16.940000000000001</v>
      </c>
      <c r="U44" s="20">
        <f>U2*U41</f>
        <v>43.4</v>
      </c>
      <c r="V44" s="20">
        <f t="shared" si="5"/>
        <v>85.87</v>
      </c>
      <c r="W44" s="20">
        <f t="shared" si="6"/>
        <v>89.835999999999984</v>
      </c>
    </row>
    <row r="45" spans="1:23" ht="15.75" customHeight="1" x14ac:dyDescent="0.25">
      <c r="A45" s="18">
        <v>3</v>
      </c>
      <c r="B45" s="19" t="s">
        <v>7</v>
      </c>
      <c r="C45" s="20">
        <f>C3*C41</f>
        <v>30</v>
      </c>
      <c r="D45" s="20">
        <f>D3*D41</f>
        <v>30</v>
      </c>
      <c r="E45" s="20">
        <f>E3*E41</f>
        <v>38.880000000000003</v>
      </c>
      <c r="F45" s="20">
        <f t="shared" si="1"/>
        <v>98.88</v>
      </c>
      <c r="G45" s="20">
        <f>G3*G41</f>
        <v>30</v>
      </c>
      <c r="H45" s="20">
        <f>H3*H41</f>
        <v>37.44</v>
      </c>
      <c r="I45" s="20">
        <f>I3*I41</f>
        <v>26.16</v>
      </c>
      <c r="J45" s="20">
        <f t="shared" si="2"/>
        <v>93.6</v>
      </c>
      <c r="K45" s="20">
        <f>K3*K41</f>
        <v>24</v>
      </c>
      <c r="L45" s="20">
        <f>L3*L41</f>
        <v>32</v>
      </c>
      <c r="M45" s="20">
        <f>M3*M41</f>
        <v>27.27</v>
      </c>
      <c r="N45" s="20">
        <f t="shared" si="3"/>
        <v>83.27</v>
      </c>
      <c r="O45" s="20">
        <f>O3*O41</f>
        <v>37</v>
      </c>
      <c r="P45" s="20">
        <f>P3*P41</f>
        <v>37</v>
      </c>
      <c r="Q45" s="20">
        <f>Q3*Q41</f>
        <v>19.600000000000001</v>
      </c>
      <c r="R45" s="20">
        <f t="shared" si="4"/>
        <v>93.6</v>
      </c>
      <c r="S45" s="20">
        <f>S3*S41</f>
        <v>26.49</v>
      </c>
      <c r="T45" s="20">
        <f>T3*T41</f>
        <v>18.040000000000003</v>
      </c>
      <c r="U45" s="20">
        <f>U3*U41</f>
        <v>46.6</v>
      </c>
      <c r="V45" s="20">
        <f t="shared" si="5"/>
        <v>91.13</v>
      </c>
      <c r="W45" s="20">
        <f t="shared" si="6"/>
        <v>92.096000000000004</v>
      </c>
    </row>
    <row r="46" spans="1:23" ht="15.75" customHeight="1" x14ac:dyDescent="0.25">
      <c r="A46" s="21">
        <v>4</v>
      </c>
      <c r="B46" s="19" t="s">
        <v>8</v>
      </c>
      <c r="C46" s="20">
        <f>C4*C41</f>
        <v>30</v>
      </c>
      <c r="D46" s="20">
        <f>D4*D41</f>
        <v>30</v>
      </c>
      <c r="E46" s="20">
        <f>E4*E41</f>
        <v>38.04</v>
      </c>
      <c r="F46" s="20">
        <f t="shared" si="1"/>
        <v>98.039999999999992</v>
      </c>
      <c r="G46" s="20">
        <f>G4*G41</f>
        <v>30</v>
      </c>
      <c r="H46" s="20">
        <f>H4*H41</f>
        <v>39.260000000000005</v>
      </c>
      <c r="I46" s="20">
        <f>I4*I41</f>
        <v>28.889999999999997</v>
      </c>
      <c r="J46" s="20">
        <f t="shared" si="2"/>
        <v>98.15</v>
      </c>
      <c r="K46" s="20">
        <f>K4*K41</f>
        <v>18</v>
      </c>
      <c r="L46" s="20">
        <f>L4*L41</f>
        <v>32</v>
      </c>
      <c r="M46" s="20">
        <f>M4*M41</f>
        <v>26.25</v>
      </c>
      <c r="N46" s="20">
        <f t="shared" si="3"/>
        <v>76.25</v>
      </c>
      <c r="O46" s="20">
        <f>O4*O41</f>
        <v>38.880000000000003</v>
      </c>
      <c r="P46" s="20">
        <f>P4*P41</f>
        <v>39.24</v>
      </c>
      <c r="Q46" s="20">
        <f>Q4*Q41</f>
        <v>20</v>
      </c>
      <c r="R46" s="20">
        <f t="shared" si="4"/>
        <v>98.12</v>
      </c>
      <c r="S46" s="20">
        <f>S4*S41</f>
        <v>28.32</v>
      </c>
      <c r="T46" s="20">
        <f>T4*T41</f>
        <v>19.080000000000002</v>
      </c>
      <c r="U46" s="20">
        <f>U4*U41</f>
        <v>47.2</v>
      </c>
      <c r="V46" s="20">
        <f t="shared" si="5"/>
        <v>94.600000000000009</v>
      </c>
      <c r="W46" s="20">
        <f t="shared" si="6"/>
        <v>93.032000000000011</v>
      </c>
    </row>
    <row r="47" spans="1:23" ht="15.75" customHeight="1" x14ac:dyDescent="0.25">
      <c r="A47" s="18">
        <v>5</v>
      </c>
      <c r="B47" s="19" t="s">
        <v>9</v>
      </c>
      <c r="C47" s="20">
        <f>C5*C41</f>
        <v>30</v>
      </c>
      <c r="D47" s="20">
        <f>D5*D41</f>
        <v>30</v>
      </c>
      <c r="E47" s="20">
        <f>E5*E41</f>
        <v>40</v>
      </c>
      <c r="F47" s="20">
        <f t="shared" si="1"/>
        <v>100</v>
      </c>
      <c r="G47" s="20">
        <f>G5*G41</f>
        <v>30</v>
      </c>
      <c r="H47" s="20">
        <f>H5*H41</f>
        <v>39.300000000000004</v>
      </c>
      <c r="I47" s="20">
        <f>I5*I41</f>
        <v>28.95</v>
      </c>
      <c r="J47" s="20">
        <f t="shared" si="2"/>
        <v>98.250000000000014</v>
      </c>
      <c r="K47" s="20">
        <f>K5*K41</f>
        <v>24</v>
      </c>
      <c r="L47" s="20">
        <f>L5*L41</f>
        <v>32</v>
      </c>
      <c r="M47" s="20">
        <f>M5*M41</f>
        <v>30</v>
      </c>
      <c r="N47" s="20">
        <f t="shared" si="3"/>
        <v>86</v>
      </c>
      <c r="O47" s="20">
        <f>O5*O41</f>
        <v>39.080000000000005</v>
      </c>
      <c r="P47" s="20">
        <f>P5*P41</f>
        <v>39.080000000000005</v>
      </c>
      <c r="Q47" s="20">
        <f>Q5*Q41</f>
        <v>19.700000000000003</v>
      </c>
      <c r="R47" s="20">
        <f t="shared" si="4"/>
        <v>97.860000000000014</v>
      </c>
      <c r="S47" s="20">
        <f>S5*S41</f>
        <v>28.95</v>
      </c>
      <c r="T47" s="20">
        <f>T5*T41</f>
        <v>19.3</v>
      </c>
      <c r="U47" s="20">
        <f>U5*U41</f>
        <v>48.85</v>
      </c>
      <c r="V47" s="20">
        <f t="shared" si="5"/>
        <v>97.1</v>
      </c>
      <c r="W47" s="20">
        <f t="shared" si="6"/>
        <v>95.842000000000013</v>
      </c>
    </row>
    <row r="48" spans="1:23" ht="15.75" customHeight="1" x14ac:dyDescent="0.25">
      <c r="A48" s="21">
        <v>6</v>
      </c>
      <c r="B48" s="19" t="s">
        <v>10</v>
      </c>
      <c r="C48" s="20">
        <f>C6*C41</f>
        <v>30</v>
      </c>
      <c r="D48" s="20">
        <f>D6*D41</f>
        <v>30</v>
      </c>
      <c r="E48" s="20">
        <f>E6*E41</f>
        <v>38.800000000000004</v>
      </c>
      <c r="F48" s="20">
        <f t="shared" si="1"/>
        <v>98.800000000000011</v>
      </c>
      <c r="G48" s="20">
        <f>G6*G41</f>
        <v>30</v>
      </c>
      <c r="H48" s="20">
        <f>H6*H41</f>
        <v>37.64</v>
      </c>
      <c r="I48" s="20">
        <f>I6*I41</f>
        <v>26.46</v>
      </c>
      <c r="J48" s="20">
        <f t="shared" si="2"/>
        <v>94.1</v>
      </c>
      <c r="K48" s="20">
        <f>K6*K41</f>
        <v>18</v>
      </c>
      <c r="L48" s="20">
        <f>L6*L41</f>
        <v>32</v>
      </c>
      <c r="M48" s="20">
        <f>M6*M41</f>
        <v>30</v>
      </c>
      <c r="N48" s="20">
        <f t="shared" si="3"/>
        <v>80</v>
      </c>
      <c r="O48" s="20">
        <f>O6*O41</f>
        <v>36.880000000000003</v>
      </c>
      <c r="P48" s="20">
        <f>P6*P41</f>
        <v>36.880000000000003</v>
      </c>
      <c r="Q48" s="20">
        <f>Q6*Q41</f>
        <v>20</v>
      </c>
      <c r="R48" s="20">
        <f t="shared" si="4"/>
        <v>93.76</v>
      </c>
      <c r="S48" s="20">
        <f>S6*S41</f>
        <v>25.29</v>
      </c>
      <c r="T48" s="20">
        <f>T6*T41</f>
        <v>17.64</v>
      </c>
      <c r="U48" s="20">
        <f>U6*U41</f>
        <v>44.1</v>
      </c>
      <c r="V48" s="20">
        <f t="shared" si="5"/>
        <v>87.03</v>
      </c>
      <c r="W48" s="20">
        <f t="shared" si="6"/>
        <v>90.737999999999985</v>
      </c>
    </row>
    <row r="49" spans="1:23" ht="15.75" customHeight="1" x14ac:dyDescent="0.25">
      <c r="A49" s="18">
        <v>7</v>
      </c>
      <c r="B49" s="19" t="s">
        <v>11</v>
      </c>
      <c r="C49" s="20">
        <f>C7*C41</f>
        <v>30</v>
      </c>
      <c r="D49" s="20">
        <f>D7*D41</f>
        <v>30</v>
      </c>
      <c r="E49" s="20">
        <f>E7*E41</f>
        <v>40</v>
      </c>
      <c r="F49" s="20">
        <f t="shared" si="1"/>
        <v>100</v>
      </c>
      <c r="G49" s="20">
        <f>G7*G41</f>
        <v>30</v>
      </c>
      <c r="H49" s="20">
        <f>H7*H41</f>
        <v>38.660000000000004</v>
      </c>
      <c r="I49" s="20">
        <f>I7*I41</f>
        <v>27.99</v>
      </c>
      <c r="J49" s="20">
        <f t="shared" si="2"/>
        <v>96.649999999999991</v>
      </c>
      <c r="K49" s="20">
        <f>K7*K41</f>
        <v>18</v>
      </c>
      <c r="L49" s="20">
        <f>L7*L41</f>
        <v>32</v>
      </c>
      <c r="M49" s="20">
        <f>M7*M41</f>
        <v>30</v>
      </c>
      <c r="N49" s="20">
        <f t="shared" si="3"/>
        <v>80</v>
      </c>
      <c r="O49" s="20">
        <f>O7*O41</f>
        <v>37.32</v>
      </c>
      <c r="P49" s="20">
        <f>P7*P41</f>
        <v>38.680000000000007</v>
      </c>
      <c r="Q49" s="20">
        <f>Q7*Q41</f>
        <v>19.64</v>
      </c>
      <c r="R49" s="20">
        <f t="shared" si="4"/>
        <v>95.64</v>
      </c>
      <c r="S49" s="20">
        <f>S7*S41</f>
        <v>27.99</v>
      </c>
      <c r="T49" s="20">
        <f>T7*T41</f>
        <v>19.340000000000003</v>
      </c>
      <c r="U49" s="20">
        <f>U7*U41</f>
        <v>48.35</v>
      </c>
      <c r="V49" s="20">
        <f t="shared" si="5"/>
        <v>95.68</v>
      </c>
      <c r="W49" s="20">
        <f t="shared" si="6"/>
        <v>93.593999999999994</v>
      </c>
    </row>
    <row r="50" spans="1:23" ht="15.75" customHeight="1" x14ac:dyDescent="0.25">
      <c r="A50" s="21">
        <v>8</v>
      </c>
      <c r="B50" s="19" t="s">
        <v>12</v>
      </c>
      <c r="C50" s="20">
        <f>C8*C41</f>
        <v>30</v>
      </c>
      <c r="D50" s="20">
        <f>D8*D41</f>
        <v>30</v>
      </c>
      <c r="E50" s="20">
        <f>E8*E41</f>
        <v>39.64</v>
      </c>
      <c r="F50" s="20">
        <f t="shared" si="1"/>
        <v>99.64</v>
      </c>
      <c r="G50" s="20">
        <f>G8*G41</f>
        <v>30</v>
      </c>
      <c r="H50" s="20">
        <f>H8*H41</f>
        <v>39.64</v>
      </c>
      <c r="I50" s="20">
        <f>I8*I41</f>
        <v>29.46</v>
      </c>
      <c r="J50" s="20">
        <f t="shared" si="2"/>
        <v>99.1</v>
      </c>
      <c r="K50" s="20">
        <f>K8*K41</f>
        <v>24</v>
      </c>
      <c r="L50" s="20">
        <f>L8*L41</f>
        <v>40</v>
      </c>
      <c r="M50" s="20">
        <f>M8*M41</f>
        <v>30</v>
      </c>
      <c r="N50" s="20">
        <f t="shared" si="3"/>
        <v>94</v>
      </c>
      <c r="O50" s="20">
        <f>O8*O41</f>
        <v>40</v>
      </c>
      <c r="P50" s="20">
        <f>P8*P41</f>
        <v>40</v>
      </c>
      <c r="Q50" s="20">
        <f>Q8*Q41</f>
        <v>20</v>
      </c>
      <c r="R50" s="20">
        <f t="shared" si="4"/>
        <v>100</v>
      </c>
      <c r="S50" s="20">
        <f>S8*S41</f>
        <v>29.46</v>
      </c>
      <c r="T50" s="20">
        <f>T8*T41</f>
        <v>20</v>
      </c>
      <c r="U50" s="20">
        <f>U8*U41</f>
        <v>50</v>
      </c>
      <c r="V50" s="20">
        <f t="shared" si="5"/>
        <v>99.460000000000008</v>
      </c>
      <c r="W50" s="20">
        <f t="shared" si="6"/>
        <v>98.440000000000012</v>
      </c>
    </row>
    <row r="51" spans="1:23" ht="19.5" customHeight="1" x14ac:dyDescent="0.25">
      <c r="A51" s="18">
        <v>9</v>
      </c>
      <c r="B51" s="19" t="s">
        <v>13</v>
      </c>
      <c r="C51" s="20">
        <f>C9*C41</f>
        <v>30</v>
      </c>
      <c r="D51" s="20">
        <f>D9*D41</f>
        <v>30</v>
      </c>
      <c r="E51" s="20">
        <f>E9*E41</f>
        <v>39.120000000000005</v>
      </c>
      <c r="F51" s="20">
        <f t="shared" si="1"/>
        <v>99.12</v>
      </c>
      <c r="G51" s="20">
        <f>G9*G41</f>
        <v>30</v>
      </c>
      <c r="H51" s="20">
        <f>H9*H41</f>
        <v>37.619999999999997</v>
      </c>
      <c r="I51" s="20">
        <f>I9*I41</f>
        <v>26.429999999999996</v>
      </c>
      <c r="J51" s="20">
        <f t="shared" si="2"/>
        <v>94.05</v>
      </c>
      <c r="K51" s="20">
        <f>K9*K41</f>
        <v>12</v>
      </c>
      <c r="L51" s="20">
        <f>L9*L41</f>
        <v>32</v>
      </c>
      <c r="M51" s="20">
        <f>M9*M41</f>
        <v>30</v>
      </c>
      <c r="N51" s="20">
        <f t="shared" si="3"/>
        <v>74</v>
      </c>
      <c r="O51" s="20">
        <f>O9*O41</f>
        <v>39.400000000000006</v>
      </c>
      <c r="P51" s="20">
        <f>P9*P41</f>
        <v>40</v>
      </c>
      <c r="Q51" s="20">
        <f>Q9*Q41</f>
        <v>18.880000000000003</v>
      </c>
      <c r="R51" s="20">
        <f t="shared" si="4"/>
        <v>98.28</v>
      </c>
      <c r="S51" s="20">
        <f>S9*S41</f>
        <v>25.979999999999997</v>
      </c>
      <c r="T51" s="20">
        <f>T9*T41</f>
        <v>18.5</v>
      </c>
      <c r="U51" s="20">
        <f>U9*U41</f>
        <v>48.5</v>
      </c>
      <c r="V51" s="20">
        <f t="shared" si="5"/>
        <v>92.97999999999999</v>
      </c>
      <c r="W51" s="20">
        <f t="shared" si="6"/>
        <v>91.686000000000007</v>
      </c>
    </row>
    <row r="52" spans="1:23" ht="15.75" customHeight="1" x14ac:dyDescent="0.25">
      <c r="A52" s="21">
        <v>10</v>
      </c>
      <c r="B52" s="19" t="s">
        <v>14</v>
      </c>
      <c r="C52" s="20">
        <f>C10*C41</f>
        <v>30</v>
      </c>
      <c r="D52" s="20">
        <f>D10*D41</f>
        <v>30</v>
      </c>
      <c r="E52" s="20">
        <f>E10*E41</f>
        <v>40</v>
      </c>
      <c r="F52" s="20">
        <f t="shared" si="1"/>
        <v>100</v>
      </c>
      <c r="G52" s="20">
        <f>G10*G41</f>
        <v>30</v>
      </c>
      <c r="H52" s="20">
        <f>H10*H41</f>
        <v>39.14</v>
      </c>
      <c r="I52" s="20">
        <f>I10*I41</f>
        <v>28.71</v>
      </c>
      <c r="J52" s="20">
        <f t="shared" si="2"/>
        <v>97.85</v>
      </c>
      <c r="K52" s="20">
        <f>K10*K41</f>
        <v>6</v>
      </c>
      <c r="L52" s="20">
        <f>L10*L41</f>
        <v>32</v>
      </c>
      <c r="M52" s="20">
        <f>M10*M41</f>
        <v>30</v>
      </c>
      <c r="N52" s="20">
        <f t="shared" si="3"/>
        <v>68</v>
      </c>
      <c r="O52" s="20">
        <f>O10*O41</f>
        <v>40</v>
      </c>
      <c r="P52" s="20">
        <f>P10*P41</f>
        <v>38.28</v>
      </c>
      <c r="Q52" s="20">
        <f>Q10*Q41</f>
        <v>20</v>
      </c>
      <c r="R52" s="20">
        <f t="shared" si="4"/>
        <v>98.28</v>
      </c>
      <c r="S52" s="20">
        <f>S10*S41</f>
        <v>27.45</v>
      </c>
      <c r="T52" s="20">
        <f>T10*T41</f>
        <v>19.14</v>
      </c>
      <c r="U52" s="20">
        <f>U10*U41</f>
        <v>50</v>
      </c>
      <c r="V52" s="20">
        <f t="shared" si="5"/>
        <v>96.59</v>
      </c>
      <c r="W52" s="20">
        <f t="shared" si="6"/>
        <v>92.144000000000005</v>
      </c>
    </row>
    <row r="53" spans="1:23" ht="15.75" customHeight="1" x14ac:dyDescent="0.25">
      <c r="A53" s="18">
        <v>11</v>
      </c>
      <c r="B53" s="19" t="s">
        <v>15</v>
      </c>
      <c r="C53" s="20">
        <f>C11*C41</f>
        <v>30</v>
      </c>
      <c r="D53" s="20">
        <f>D11*D41</f>
        <v>30</v>
      </c>
      <c r="E53" s="20">
        <f>E11*E41</f>
        <v>40</v>
      </c>
      <c r="F53" s="20">
        <f t="shared" si="1"/>
        <v>100</v>
      </c>
      <c r="G53" s="20">
        <f>G11*G41</f>
        <v>30</v>
      </c>
      <c r="H53" s="20">
        <f>H11*H41</f>
        <v>39.760000000000005</v>
      </c>
      <c r="I53" s="20">
        <f>I11*I41</f>
        <v>29.639999999999997</v>
      </c>
      <c r="J53" s="20">
        <f t="shared" si="2"/>
        <v>99.4</v>
      </c>
      <c r="K53" s="20">
        <f>K11*K41</f>
        <v>18</v>
      </c>
      <c r="L53" s="20">
        <f>L11*L41</f>
        <v>32</v>
      </c>
      <c r="M53" s="20">
        <f>M11*M41</f>
        <v>30</v>
      </c>
      <c r="N53" s="20">
        <f t="shared" si="3"/>
        <v>80</v>
      </c>
      <c r="O53" s="20">
        <f>O11*O41</f>
        <v>39.520000000000003</v>
      </c>
      <c r="P53" s="20">
        <f>P11*P41</f>
        <v>39.520000000000003</v>
      </c>
      <c r="Q53" s="20">
        <f>Q11*Q41</f>
        <v>20</v>
      </c>
      <c r="R53" s="20">
        <f t="shared" si="4"/>
        <v>99.04</v>
      </c>
      <c r="S53" s="20">
        <f>S11*S41</f>
        <v>29.279999999999998</v>
      </c>
      <c r="T53" s="20">
        <f>T11*T41</f>
        <v>19.52</v>
      </c>
      <c r="U53" s="20">
        <f>U11*U41</f>
        <v>48.8</v>
      </c>
      <c r="V53" s="20">
        <f t="shared" si="5"/>
        <v>97.6</v>
      </c>
      <c r="W53" s="20">
        <f t="shared" si="6"/>
        <v>95.207999999999998</v>
      </c>
    </row>
    <row r="54" spans="1:23" ht="15.75" customHeight="1" x14ac:dyDescent="0.25">
      <c r="A54" s="21">
        <v>12</v>
      </c>
      <c r="B54" s="19" t="s">
        <v>16</v>
      </c>
      <c r="C54" s="20">
        <f>C12*C41</f>
        <v>30</v>
      </c>
      <c r="D54" s="20">
        <f>D12*D41</f>
        <v>30</v>
      </c>
      <c r="E54" s="20">
        <f>E12*E41</f>
        <v>38.92</v>
      </c>
      <c r="F54" s="20">
        <f t="shared" si="1"/>
        <v>98.92</v>
      </c>
      <c r="G54" s="20">
        <f>G12*G41</f>
        <v>30</v>
      </c>
      <c r="H54" s="20">
        <f>H12*H41</f>
        <v>35.24</v>
      </c>
      <c r="I54" s="20">
        <f>I12*I41</f>
        <v>22.86</v>
      </c>
      <c r="J54" s="20">
        <f t="shared" si="2"/>
        <v>88.100000000000009</v>
      </c>
      <c r="K54" s="20">
        <f>K12*K41</f>
        <v>12</v>
      </c>
      <c r="L54" s="20">
        <f>L12*L41</f>
        <v>32</v>
      </c>
      <c r="M54" s="20">
        <f>M12*M41</f>
        <v>30</v>
      </c>
      <c r="N54" s="20">
        <f t="shared" si="3"/>
        <v>74</v>
      </c>
      <c r="O54" s="20">
        <f>O12*O41</f>
        <v>34.839999999999996</v>
      </c>
      <c r="P54" s="20">
        <f>P12*P41</f>
        <v>35.24</v>
      </c>
      <c r="Q54" s="20">
        <f>Q12*Q41</f>
        <v>19.62</v>
      </c>
      <c r="R54" s="20">
        <f t="shared" si="4"/>
        <v>89.7</v>
      </c>
      <c r="S54" s="20">
        <f>S12*S41</f>
        <v>22.86</v>
      </c>
      <c r="T54" s="20">
        <f>T12*T41</f>
        <v>17.82</v>
      </c>
      <c r="U54" s="20">
        <f>U12*U41</f>
        <v>41.6</v>
      </c>
      <c r="V54" s="20">
        <f t="shared" si="5"/>
        <v>82.28</v>
      </c>
      <c r="W54" s="20">
        <f t="shared" si="6"/>
        <v>86.6</v>
      </c>
    </row>
    <row r="55" spans="1:23" ht="15.75" customHeight="1" x14ac:dyDescent="0.25">
      <c r="A55" s="18">
        <v>13</v>
      </c>
      <c r="B55" s="19" t="s">
        <v>17</v>
      </c>
      <c r="C55" s="20">
        <f>C13*C41</f>
        <v>30</v>
      </c>
      <c r="D55" s="20">
        <f>D13*D41</f>
        <v>30</v>
      </c>
      <c r="E55" s="20">
        <f>E13*E41</f>
        <v>38.72</v>
      </c>
      <c r="F55" s="20">
        <f t="shared" si="1"/>
        <v>98.72</v>
      </c>
      <c r="G55" s="20">
        <f>G13*G41</f>
        <v>30</v>
      </c>
      <c r="H55" s="20">
        <f>H13*H41</f>
        <v>37.92</v>
      </c>
      <c r="I55" s="20">
        <f>I13*I41</f>
        <v>26.88</v>
      </c>
      <c r="J55" s="20">
        <f t="shared" si="2"/>
        <v>94.8</v>
      </c>
      <c r="K55" s="20">
        <f>K13*K41</f>
        <v>12</v>
      </c>
      <c r="L55" s="20">
        <f>L13*L41</f>
        <v>32</v>
      </c>
      <c r="M55" s="20">
        <f>M13*M41</f>
        <v>30</v>
      </c>
      <c r="N55" s="20">
        <f t="shared" si="3"/>
        <v>74</v>
      </c>
      <c r="O55" s="20">
        <f>O13*O41</f>
        <v>36.68</v>
      </c>
      <c r="P55" s="20">
        <f>P13*P41</f>
        <v>35.839999999999996</v>
      </c>
      <c r="Q55" s="20">
        <f>Q13*Q41</f>
        <v>20</v>
      </c>
      <c r="R55" s="20">
        <f t="shared" si="4"/>
        <v>92.52</v>
      </c>
      <c r="S55" s="20">
        <f>S13*S41</f>
        <v>28.139999999999997</v>
      </c>
      <c r="T55" s="20">
        <f>T13*T41</f>
        <v>17.919999999999998</v>
      </c>
      <c r="U55" s="20">
        <f>U13*U41</f>
        <v>46.9</v>
      </c>
      <c r="V55" s="20">
        <f t="shared" si="5"/>
        <v>92.96</v>
      </c>
      <c r="W55" s="20">
        <f t="shared" si="6"/>
        <v>90.6</v>
      </c>
    </row>
    <row r="56" spans="1:23" ht="15.75" customHeight="1" x14ac:dyDescent="0.25">
      <c r="A56" s="21">
        <v>14</v>
      </c>
      <c r="B56" s="19" t="s">
        <v>18</v>
      </c>
      <c r="C56" s="20">
        <f>C14*C41</f>
        <v>30</v>
      </c>
      <c r="D56" s="20">
        <f>D14*D41</f>
        <v>30</v>
      </c>
      <c r="E56" s="20">
        <f>E14*E41</f>
        <v>39.44</v>
      </c>
      <c r="F56" s="20">
        <f t="shared" si="1"/>
        <v>99.44</v>
      </c>
      <c r="G56" s="20">
        <f>G14*G41</f>
        <v>30</v>
      </c>
      <c r="H56" s="20">
        <f>H14*H41</f>
        <v>37.700000000000003</v>
      </c>
      <c r="I56" s="20">
        <f>I14*I41</f>
        <v>26.55</v>
      </c>
      <c r="J56" s="20">
        <f t="shared" si="2"/>
        <v>94.25</v>
      </c>
      <c r="K56" s="20">
        <f>K14*K41</f>
        <v>18</v>
      </c>
      <c r="L56" s="20">
        <f>L14*L41</f>
        <v>32</v>
      </c>
      <c r="M56" s="20">
        <f>M14*M41</f>
        <v>30</v>
      </c>
      <c r="N56" s="20">
        <f t="shared" si="3"/>
        <v>80</v>
      </c>
      <c r="O56" s="20">
        <f>O14*O41</f>
        <v>40</v>
      </c>
      <c r="P56" s="20">
        <f>P14*P41</f>
        <v>37.68</v>
      </c>
      <c r="Q56" s="20">
        <f>Q14*Q41</f>
        <v>20</v>
      </c>
      <c r="R56" s="20">
        <f t="shared" si="4"/>
        <v>97.68</v>
      </c>
      <c r="S56" s="20">
        <f>S14*S41</f>
        <v>27.12</v>
      </c>
      <c r="T56" s="20">
        <f>T14*T41</f>
        <v>19.240000000000002</v>
      </c>
      <c r="U56" s="20">
        <f>U14*U41</f>
        <v>49.05</v>
      </c>
      <c r="V56" s="20">
        <f t="shared" si="5"/>
        <v>95.41</v>
      </c>
      <c r="W56" s="20">
        <f t="shared" si="6"/>
        <v>93.355999999999995</v>
      </c>
    </row>
    <row r="57" spans="1:23" ht="15.75" customHeight="1" x14ac:dyDescent="0.25">
      <c r="A57" s="18">
        <v>15</v>
      </c>
      <c r="B57" s="19" t="s">
        <v>19</v>
      </c>
      <c r="C57" s="20">
        <f>C15*C41</f>
        <v>30</v>
      </c>
      <c r="D57" s="20">
        <f>D15*D41</f>
        <v>30</v>
      </c>
      <c r="E57" s="20">
        <f>E15*E41</f>
        <v>40</v>
      </c>
      <c r="F57" s="20">
        <f t="shared" si="1"/>
        <v>100</v>
      </c>
      <c r="G57" s="20">
        <f>G15*G41</f>
        <v>30</v>
      </c>
      <c r="H57" s="20">
        <f>H15*H41</f>
        <v>39.260000000000005</v>
      </c>
      <c r="I57" s="20">
        <f>I15*I41</f>
        <v>28.889999999999997</v>
      </c>
      <c r="J57" s="20">
        <f t="shared" si="2"/>
        <v>98.15</v>
      </c>
      <c r="K57" s="20">
        <f>K15*K41</f>
        <v>18</v>
      </c>
      <c r="L57" s="20">
        <f>L15*L41</f>
        <v>32</v>
      </c>
      <c r="M57" s="20">
        <f>M15*M41</f>
        <v>30</v>
      </c>
      <c r="N57" s="20">
        <f t="shared" si="3"/>
        <v>80</v>
      </c>
      <c r="O57" s="20">
        <f>O15*O41</f>
        <v>40</v>
      </c>
      <c r="P57" s="20">
        <f>P15*P41</f>
        <v>40</v>
      </c>
      <c r="Q57" s="20">
        <f>Q15*Q41</f>
        <v>20</v>
      </c>
      <c r="R57" s="20">
        <f t="shared" si="4"/>
        <v>100</v>
      </c>
      <c r="S57" s="20">
        <f>S15*S41</f>
        <v>30</v>
      </c>
      <c r="T57" s="20">
        <f>T15*T41</f>
        <v>20</v>
      </c>
      <c r="U57" s="20">
        <f>U15*U41</f>
        <v>50</v>
      </c>
      <c r="V57" s="20">
        <f t="shared" si="5"/>
        <v>100</v>
      </c>
      <c r="W57" s="20">
        <f t="shared" si="6"/>
        <v>95.63</v>
      </c>
    </row>
    <row r="58" spans="1:23" ht="21" customHeight="1" x14ac:dyDescent="0.25">
      <c r="A58" s="21">
        <v>16</v>
      </c>
      <c r="B58" s="19" t="s">
        <v>20</v>
      </c>
      <c r="C58" s="20">
        <f>C16*C41</f>
        <v>30</v>
      </c>
      <c r="D58" s="20">
        <f>D16*D41</f>
        <v>30</v>
      </c>
      <c r="E58" s="20">
        <f>E16*E41</f>
        <v>38</v>
      </c>
      <c r="F58" s="20">
        <f t="shared" si="1"/>
        <v>98</v>
      </c>
      <c r="G58" s="20">
        <f>G16*G41</f>
        <v>30</v>
      </c>
      <c r="H58" s="20">
        <f>H16*H41</f>
        <v>35.64</v>
      </c>
      <c r="I58" s="20">
        <f>I16*I41</f>
        <v>23.46</v>
      </c>
      <c r="J58" s="20">
        <f t="shared" si="2"/>
        <v>89.1</v>
      </c>
      <c r="K58" s="20">
        <f>K16*K41</f>
        <v>12</v>
      </c>
      <c r="L58" s="20">
        <f>L16*L41</f>
        <v>32</v>
      </c>
      <c r="M58" s="20">
        <f>M16*M41</f>
        <v>26.67</v>
      </c>
      <c r="N58" s="20">
        <f t="shared" si="3"/>
        <v>70.67</v>
      </c>
      <c r="O58" s="20">
        <f>O16*O41</f>
        <v>34.200000000000003</v>
      </c>
      <c r="P58" s="20">
        <f>P16*P41</f>
        <v>35.64</v>
      </c>
      <c r="Q58" s="20">
        <f>Q16*Q41</f>
        <v>17.940000000000001</v>
      </c>
      <c r="R58" s="20">
        <f t="shared" si="4"/>
        <v>87.78</v>
      </c>
      <c r="S58" s="20">
        <f>S16*S41</f>
        <v>22.92</v>
      </c>
      <c r="T58" s="20">
        <f>T16*T41</f>
        <v>17.100000000000001</v>
      </c>
      <c r="U58" s="20">
        <f>U16*U41</f>
        <v>44.55</v>
      </c>
      <c r="V58" s="20">
        <f t="shared" si="5"/>
        <v>84.57</v>
      </c>
      <c r="W58" s="20">
        <f t="shared" si="6"/>
        <v>86.023999999999987</v>
      </c>
    </row>
    <row r="59" spans="1:23" ht="15.75" customHeight="1" x14ac:dyDescent="0.25">
      <c r="A59" s="18">
        <v>17</v>
      </c>
      <c r="B59" s="19" t="s">
        <v>21</v>
      </c>
      <c r="C59" s="20">
        <f>C17*C41</f>
        <v>30</v>
      </c>
      <c r="D59" s="20">
        <f>D17*D41</f>
        <v>30</v>
      </c>
      <c r="E59" s="20">
        <f>E17*E41</f>
        <v>40</v>
      </c>
      <c r="F59" s="20">
        <f t="shared" si="1"/>
        <v>100</v>
      </c>
      <c r="G59" s="20">
        <f>G17*G41</f>
        <v>30</v>
      </c>
      <c r="H59" s="20">
        <f>H17*H41</f>
        <v>40</v>
      </c>
      <c r="I59" s="20">
        <f>I17*I41</f>
        <v>30</v>
      </c>
      <c r="J59" s="20">
        <f t="shared" si="2"/>
        <v>100</v>
      </c>
      <c r="K59" s="20">
        <f>K17*K41</f>
        <v>24</v>
      </c>
      <c r="L59" s="20">
        <f>L17*L41</f>
        <v>40</v>
      </c>
      <c r="M59" s="20">
        <f>M17*M41</f>
        <v>30</v>
      </c>
      <c r="N59" s="20">
        <f t="shared" si="3"/>
        <v>94</v>
      </c>
      <c r="O59" s="20">
        <f>O17*O41</f>
        <v>39.24</v>
      </c>
      <c r="P59" s="20">
        <f>P17*P41</f>
        <v>39.24</v>
      </c>
      <c r="Q59" s="20">
        <f>Q17*Q41</f>
        <v>20</v>
      </c>
      <c r="R59" s="20">
        <f t="shared" si="4"/>
        <v>98.48</v>
      </c>
      <c r="S59" s="20">
        <f>S17*S41</f>
        <v>30</v>
      </c>
      <c r="T59" s="20">
        <f>T17*T41</f>
        <v>20</v>
      </c>
      <c r="U59" s="20">
        <f>U17*U41</f>
        <v>50</v>
      </c>
      <c r="V59" s="20">
        <f t="shared" si="5"/>
        <v>100</v>
      </c>
      <c r="W59" s="20">
        <f t="shared" si="6"/>
        <v>98.496000000000009</v>
      </c>
    </row>
    <row r="60" spans="1:23" ht="15.75" customHeight="1" x14ac:dyDescent="0.25">
      <c r="A60" s="21">
        <v>18</v>
      </c>
      <c r="B60" s="19" t="s">
        <v>22</v>
      </c>
      <c r="C60" s="20">
        <f>C18*C41</f>
        <v>30</v>
      </c>
      <c r="D60" s="20">
        <f>D18*D41</f>
        <v>30</v>
      </c>
      <c r="E60" s="20">
        <f>E18*E41</f>
        <v>38.800000000000004</v>
      </c>
      <c r="F60" s="20">
        <f t="shared" si="1"/>
        <v>98.800000000000011</v>
      </c>
      <c r="G60" s="20">
        <f>G18*G41</f>
        <v>30</v>
      </c>
      <c r="H60" s="20">
        <f>H18*H41</f>
        <v>37.080000000000005</v>
      </c>
      <c r="I60" s="20">
        <f>I18*I41</f>
        <v>25.62</v>
      </c>
      <c r="J60" s="20">
        <f t="shared" si="2"/>
        <v>92.700000000000017</v>
      </c>
      <c r="K60" s="20">
        <f>K18*K41</f>
        <v>12</v>
      </c>
      <c r="L60" s="20">
        <f>L18*L41</f>
        <v>32</v>
      </c>
      <c r="M60" s="20">
        <f>M18*M41</f>
        <v>22.5</v>
      </c>
      <c r="N60" s="20">
        <f t="shared" si="3"/>
        <v>66.5</v>
      </c>
      <c r="O60" s="20">
        <f>O18*O41</f>
        <v>35.839999999999996</v>
      </c>
      <c r="P60" s="20">
        <f>P18*P41</f>
        <v>39.160000000000004</v>
      </c>
      <c r="Q60" s="20">
        <f>Q18*Q41</f>
        <v>18.34</v>
      </c>
      <c r="R60" s="20">
        <f t="shared" si="4"/>
        <v>93.34</v>
      </c>
      <c r="S60" s="20">
        <f>S18*S41</f>
        <v>26.88</v>
      </c>
      <c r="T60" s="20">
        <f>T18*T41</f>
        <v>16.260000000000002</v>
      </c>
      <c r="U60" s="20">
        <f>U18*U41</f>
        <v>48.95</v>
      </c>
      <c r="V60" s="20">
        <f t="shared" si="5"/>
        <v>92.09</v>
      </c>
      <c r="W60" s="20">
        <f t="shared" si="6"/>
        <v>88.686000000000007</v>
      </c>
    </row>
    <row r="61" spans="1:23" ht="15.75" customHeight="1" x14ac:dyDescent="0.25">
      <c r="A61" s="18">
        <v>19</v>
      </c>
      <c r="B61" s="19" t="s">
        <v>23</v>
      </c>
      <c r="C61" s="20">
        <f>C19*C41</f>
        <v>30</v>
      </c>
      <c r="D61" s="20">
        <f>D19*D41</f>
        <v>30</v>
      </c>
      <c r="E61" s="20">
        <f>E19*E41</f>
        <v>40</v>
      </c>
      <c r="F61" s="20">
        <f t="shared" si="1"/>
        <v>100</v>
      </c>
      <c r="G61" s="20">
        <f>G19*G41</f>
        <v>30</v>
      </c>
      <c r="H61" s="20">
        <f>H19*H41</f>
        <v>39.340000000000003</v>
      </c>
      <c r="I61" s="20">
        <f>I19*I41</f>
        <v>29.009999999999998</v>
      </c>
      <c r="J61" s="20">
        <f t="shared" si="2"/>
        <v>98.35</v>
      </c>
      <c r="K61" s="20">
        <f>K19*K41</f>
        <v>12</v>
      </c>
      <c r="L61" s="20">
        <f>L19*L41</f>
        <v>40</v>
      </c>
      <c r="M61" s="20">
        <f>M19*M41</f>
        <v>30</v>
      </c>
      <c r="N61" s="20">
        <f t="shared" si="3"/>
        <v>82</v>
      </c>
      <c r="O61" s="20">
        <f>O19*O41</f>
        <v>39.360000000000007</v>
      </c>
      <c r="P61" s="20">
        <f>P19*P41</f>
        <v>40</v>
      </c>
      <c r="Q61" s="20">
        <f>Q19*Q41</f>
        <v>20</v>
      </c>
      <c r="R61" s="20">
        <f t="shared" si="4"/>
        <v>99.360000000000014</v>
      </c>
      <c r="S61" s="20">
        <f>S19*S41</f>
        <v>29.52</v>
      </c>
      <c r="T61" s="20">
        <f>T19*T41</f>
        <v>20</v>
      </c>
      <c r="U61" s="20">
        <f>U19*U41</f>
        <v>50</v>
      </c>
      <c r="V61" s="20">
        <f t="shared" si="5"/>
        <v>99.52</v>
      </c>
      <c r="W61" s="20">
        <f t="shared" si="6"/>
        <v>95.846000000000004</v>
      </c>
    </row>
    <row r="62" spans="1:23" ht="15.75" customHeight="1" x14ac:dyDescent="0.25">
      <c r="A62" s="21">
        <v>20</v>
      </c>
      <c r="B62" s="19" t="s">
        <v>24</v>
      </c>
      <c r="C62" s="20">
        <f>C20*C41</f>
        <v>30</v>
      </c>
      <c r="D62" s="20">
        <f>D20*D41</f>
        <v>30</v>
      </c>
      <c r="E62" s="20">
        <f>E20*E41</f>
        <v>39</v>
      </c>
      <c r="F62" s="20">
        <f t="shared" si="1"/>
        <v>99</v>
      </c>
      <c r="G62" s="20">
        <f>G20*G41</f>
        <v>30</v>
      </c>
      <c r="H62" s="20">
        <f>H20*H41</f>
        <v>38</v>
      </c>
      <c r="I62" s="20">
        <f>I20*I41</f>
        <v>27</v>
      </c>
      <c r="J62" s="20">
        <f t="shared" si="2"/>
        <v>95</v>
      </c>
      <c r="K62" s="20">
        <f>K20*K41</f>
        <v>12</v>
      </c>
      <c r="L62" s="20">
        <f>L20*L41</f>
        <v>32</v>
      </c>
      <c r="M62" s="20">
        <f>M20*M41</f>
        <v>30</v>
      </c>
      <c r="N62" s="20">
        <f t="shared" si="3"/>
        <v>74</v>
      </c>
      <c r="O62" s="20">
        <f>O20*O41</f>
        <v>40</v>
      </c>
      <c r="P62" s="20">
        <f>P20*P41</f>
        <v>40</v>
      </c>
      <c r="Q62" s="20">
        <f>Q20*Q41</f>
        <v>20</v>
      </c>
      <c r="R62" s="20">
        <f t="shared" si="4"/>
        <v>100</v>
      </c>
      <c r="S62" s="20">
        <f>S20*S41</f>
        <v>29.49</v>
      </c>
      <c r="T62" s="20">
        <f>T20*T41</f>
        <v>19.66</v>
      </c>
      <c r="U62" s="20">
        <f>U20*U41</f>
        <v>49.15</v>
      </c>
      <c r="V62" s="20">
        <f t="shared" si="5"/>
        <v>98.3</v>
      </c>
      <c r="W62" s="20">
        <f t="shared" si="6"/>
        <v>93.26</v>
      </c>
    </row>
    <row r="63" spans="1:23" ht="15.75" customHeight="1" x14ac:dyDescent="0.25">
      <c r="A63" s="18">
        <v>21</v>
      </c>
      <c r="B63" s="19" t="s">
        <v>25</v>
      </c>
      <c r="C63" s="20">
        <f>C21*C41</f>
        <v>30</v>
      </c>
      <c r="D63" s="20">
        <f>D21*D41</f>
        <v>30</v>
      </c>
      <c r="E63" s="20">
        <f>E21*E41</f>
        <v>39.56</v>
      </c>
      <c r="F63" s="20">
        <f t="shared" si="1"/>
        <v>99.56</v>
      </c>
      <c r="G63" s="20">
        <f>G21*G41</f>
        <v>30</v>
      </c>
      <c r="H63" s="20">
        <f>H21*H41</f>
        <v>39.380000000000003</v>
      </c>
      <c r="I63" s="20">
        <f>I21*I41</f>
        <v>29.07</v>
      </c>
      <c r="J63" s="20">
        <f t="shared" si="2"/>
        <v>98.449999999999989</v>
      </c>
      <c r="K63" s="20">
        <f>K21*K41</f>
        <v>24</v>
      </c>
      <c r="L63" s="20">
        <f>L21*L41</f>
        <v>32</v>
      </c>
      <c r="M63" s="20">
        <f>M21*M41</f>
        <v>30</v>
      </c>
      <c r="N63" s="20">
        <f t="shared" si="3"/>
        <v>86</v>
      </c>
      <c r="O63" s="20">
        <f>O21*O41</f>
        <v>40</v>
      </c>
      <c r="P63" s="20">
        <f>P21*P41</f>
        <v>39.360000000000007</v>
      </c>
      <c r="Q63" s="20">
        <f>Q21*Q41</f>
        <v>19.28</v>
      </c>
      <c r="R63" s="20">
        <f t="shared" si="4"/>
        <v>98.640000000000015</v>
      </c>
      <c r="S63" s="20">
        <f>S21*S41</f>
        <v>29.52</v>
      </c>
      <c r="T63" s="20">
        <f>T21*T41</f>
        <v>19.380000000000003</v>
      </c>
      <c r="U63" s="20">
        <f>U21*U41</f>
        <v>50</v>
      </c>
      <c r="V63" s="20">
        <f t="shared" si="5"/>
        <v>98.9</v>
      </c>
      <c r="W63" s="20">
        <f t="shared" si="6"/>
        <v>96.309999999999988</v>
      </c>
    </row>
    <row r="64" spans="1:23" ht="15.75" customHeight="1" x14ac:dyDescent="0.25">
      <c r="A64" s="21">
        <v>22</v>
      </c>
      <c r="B64" s="19" t="s">
        <v>26</v>
      </c>
      <c r="C64" s="20">
        <f>C22*C41</f>
        <v>30</v>
      </c>
      <c r="D64" s="20">
        <f>D22*D41</f>
        <v>30</v>
      </c>
      <c r="E64" s="20">
        <f>E22*E41</f>
        <v>39.200000000000003</v>
      </c>
      <c r="F64" s="20">
        <f t="shared" si="1"/>
        <v>99.2</v>
      </c>
      <c r="G64" s="20">
        <f>G22*G41</f>
        <v>30</v>
      </c>
      <c r="H64" s="20">
        <f>H22*H41</f>
        <v>38.300000000000004</v>
      </c>
      <c r="I64" s="20">
        <f>I22*I41</f>
        <v>27.45</v>
      </c>
      <c r="J64" s="20">
        <f t="shared" si="2"/>
        <v>95.750000000000014</v>
      </c>
      <c r="K64" s="20">
        <f>K22*K41</f>
        <v>12</v>
      </c>
      <c r="L64" s="20">
        <f>L22*L41</f>
        <v>32</v>
      </c>
      <c r="M64" s="20">
        <f>M22*M41</f>
        <v>30</v>
      </c>
      <c r="N64" s="20">
        <f t="shared" si="3"/>
        <v>74</v>
      </c>
      <c r="O64" s="20">
        <f>O22*O41</f>
        <v>39.04</v>
      </c>
      <c r="P64" s="20">
        <f>P22*P41</f>
        <v>38.04</v>
      </c>
      <c r="Q64" s="20">
        <f>Q22*Q41</f>
        <v>20</v>
      </c>
      <c r="R64" s="20">
        <f t="shared" si="4"/>
        <v>97.08</v>
      </c>
      <c r="S64" s="20">
        <f>S22*S41</f>
        <v>28.889999999999997</v>
      </c>
      <c r="T64" s="20">
        <f>T22*T41</f>
        <v>19.02</v>
      </c>
      <c r="U64" s="20">
        <f>U22*U41</f>
        <v>48.8</v>
      </c>
      <c r="V64" s="20">
        <f t="shared" si="5"/>
        <v>96.71</v>
      </c>
      <c r="W64" s="20">
        <f t="shared" si="6"/>
        <v>92.548000000000002</v>
      </c>
    </row>
    <row r="65" spans="1:23" ht="15.75" customHeight="1" x14ac:dyDescent="0.25">
      <c r="A65" s="18">
        <v>23</v>
      </c>
      <c r="B65" s="19" t="s">
        <v>27</v>
      </c>
      <c r="C65" s="20">
        <f>C23*C41</f>
        <v>30</v>
      </c>
      <c r="D65" s="20">
        <f>D23*D41</f>
        <v>30</v>
      </c>
      <c r="E65" s="20">
        <f>E23*E41</f>
        <v>40</v>
      </c>
      <c r="F65" s="20">
        <f t="shared" si="1"/>
        <v>100</v>
      </c>
      <c r="G65" s="20">
        <f>G23*G41</f>
        <v>30</v>
      </c>
      <c r="H65" s="20">
        <f>H23*H41</f>
        <v>39.14</v>
      </c>
      <c r="I65" s="20">
        <f>I23*I41</f>
        <v>28.71</v>
      </c>
      <c r="J65" s="20">
        <f t="shared" si="2"/>
        <v>97.85</v>
      </c>
      <c r="K65" s="20">
        <f>K23*K41</f>
        <v>6</v>
      </c>
      <c r="L65" s="20">
        <f>L23*L41</f>
        <v>32</v>
      </c>
      <c r="M65" s="20">
        <f>M23*M41</f>
        <v>30</v>
      </c>
      <c r="N65" s="20">
        <f t="shared" si="3"/>
        <v>68</v>
      </c>
      <c r="O65" s="20">
        <f>O23*O41</f>
        <v>40</v>
      </c>
      <c r="P65" s="20">
        <f>P23*P41</f>
        <v>40</v>
      </c>
      <c r="Q65" s="20">
        <f>Q23*Q41</f>
        <v>20</v>
      </c>
      <c r="R65" s="20">
        <f t="shared" si="4"/>
        <v>100</v>
      </c>
      <c r="S65" s="20">
        <f>S23*S41</f>
        <v>28.71</v>
      </c>
      <c r="T65" s="20">
        <f>T23*T41</f>
        <v>20</v>
      </c>
      <c r="U65" s="20">
        <f>U23*U41</f>
        <v>50</v>
      </c>
      <c r="V65" s="20">
        <f t="shared" si="5"/>
        <v>98.710000000000008</v>
      </c>
      <c r="W65" s="20">
        <f t="shared" si="6"/>
        <v>92.912000000000006</v>
      </c>
    </row>
    <row r="66" spans="1:23" ht="15.75" customHeight="1" x14ac:dyDescent="0.25">
      <c r="A66" s="21">
        <v>24</v>
      </c>
      <c r="B66" s="19" t="s">
        <v>28</v>
      </c>
      <c r="C66" s="20">
        <f>C24*C41</f>
        <v>30</v>
      </c>
      <c r="D66" s="20">
        <f>D24*D41</f>
        <v>30</v>
      </c>
      <c r="E66" s="20">
        <f>E24*E41</f>
        <v>39.080000000000005</v>
      </c>
      <c r="F66" s="20">
        <f t="shared" si="1"/>
        <v>99.080000000000013</v>
      </c>
      <c r="G66" s="20">
        <f>G24*G41</f>
        <v>30</v>
      </c>
      <c r="H66" s="20">
        <f>H24*H41</f>
        <v>36.260000000000005</v>
      </c>
      <c r="I66" s="20">
        <f>I24*I41</f>
        <v>24.389999999999997</v>
      </c>
      <c r="J66" s="20">
        <f t="shared" si="2"/>
        <v>90.65</v>
      </c>
      <c r="K66" s="20">
        <f>K24*K41</f>
        <v>18</v>
      </c>
      <c r="L66" s="20">
        <f>L24*L41</f>
        <v>32</v>
      </c>
      <c r="M66" s="20">
        <f>M24*M41</f>
        <v>30</v>
      </c>
      <c r="N66" s="20">
        <f t="shared" si="3"/>
        <v>80</v>
      </c>
      <c r="O66" s="20">
        <f>O24*O41</f>
        <v>38.400000000000006</v>
      </c>
      <c r="P66" s="20">
        <f>P24*P41</f>
        <v>37.880000000000003</v>
      </c>
      <c r="Q66" s="20">
        <f>Q24*Q41</f>
        <v>19.36</v>
      </c>
      <c r="R66" s="20">
        <f t="shared" si="4"/>
        <v>95.64</v>
      </c>
      <c r="S66" s="20">
        <f>S24*S41</f>
        <v>27.99</v>
      </c>
      <c r="T66" s="20">
        <f>T24*T41</f>
        <v>18.66</v>
      </c>
      <c r="U66" s="20">
        <f>U24*U41</f>
        <v>47.35</v>
      </c>
      <c r="V66" s="20">
        <f t="shared" si="5"/>
        <v>94</v>
      </c>
      <c r="W66" s="20">
        <f t="shared" si="6"/>
        <v>91.873999999999995</v>
      </c>
    </row>
    <row r="67" spans="1:23" ht="15.75" customHeight="1" x14ac:dyDescent="0.25">
      <c r="A67" s="18">
        <v>25</v>
      </c>
      <c r="B67" s="19" t="s">
        <v>29</v>
      </c>
      <c r="C67" s="20">
        <f>C25*C41</f>
        <v>30</v>
      </c>
      <c r="D67" s="20">
        <f>D25*D41</f>
        <v>30</v>
      </c>
      <c r="E67" s="20">
        <f>E25*E41</f>
        <v>38.840000000000003</v>
      </c>
      <c r="F67" s="20">
        <f t="shared" si="1"/>
        <v>98.84</v>
      </c>
      <c r="G67" s="20">
        <f>G25*G41</f>
        <v>30</v>
      </c>
      <c r="H67" s="20">
        <f>H25*H41</f>
        <v>40</v>
      </c>
      <c r="I67" s="20">
        <f>I25*I41</f>
        <v>30</v>
      </c>
      <c r="J67" s="20">
        <f t="shared" si="2"/>
        <v>100</v>
      </c>
      <c r="K67" s="20">
        <f>K25*K41</f>
        <v>0</v>
      </c>
      <c r="L67" s="20">
        <f>L25*L41</f>
        <v>32</v>
      </c>
      <c r="M67" s="20">
        <f>M25*M41</f>
        <v>30</v>
      </c>
      <c r="N67" s="20">
        <f t="shared" si="3"/>
        <v>62</v>
      </c>
      <c r="O67" s="20">
        <f>O25*O41</f>
        <v>40</v>
      </c>
      <c r="P67" s="20">
        <f>P25*P41</f>
        <v>40</v>
      </c>
      <c r="Q67" s="20">
        <f>Q25*Q41</f>
        <v>20</v>
      </c>
      <c r="R67" s="20">
        <f t="shared" si="4"/>
        <v>100</v>
      </c>
      <c r="S67" s="20">
        <f>S25*S41</f>
        <v>30</v>
      </c>
      <c r="T67" s="20">
        <f>T25*T41</f>
        <v>20</v>
      </c>
      <c r="U67" s="20">
        <f>U25*U41</f>
        <v>47.35</v>
      </c>
      <c r="V67" s="20">
        <f t="shared" si="5"/>
        <v>97.35</v>
      </c>
      <c r="W67" s="20">
        <f t="shared" si="6"/>
        <v>91.638000000000005</v>
      </c>
    </row>
    <row r="68" spans="1:23" ht="15.75" customHeight="1" x14ac:dyDescent="0.25">
      <c r="A68" s="21">
        <v>26</v>
      </c>
      <c r="B68" s="19" t="s">
        <v>30</v>
      </c>
      <c r="C68" s="20">
        <f>C26*C41</f>
        <v>30</v>
      </c>
      <c r="D68" s="20">
        <f>D26*D41</f>
        <v>30</v>
      </c>
      <c r="E68" s="20">
        <f>E26*E41</f>
        <v>40</v>
      </c>
      <c r="F68" s="20">
        <f t="shared" si="1"/>
        <v>100</v>
      </c>
      <c r="G68" s="20">
        <f>G26*G41</f>
        <v>30</v>
      </c>
      <c r="H68" s="20">
        <f>H26*H41</f>
        <v>36.300000000000004</v>
      </c>
      <c r="I68" s="20">
        <f>I26*I41</f>
        <v>24.45</v>
      </c>
      <c r="J68" s="20">
        <f t="shared" si="2"/>
        <v>90.750000000000014</v>
      </c>
      <c r="K68" s="20">
        <f>K26*K41</f>
        <v>6</v>
      </c>
      <c r="L68" s="20">
        <f>L26*L41</f>
        <v>32</v>
      </c>
      <c r="M68" s="20">
        <f>M26*M41</f>
        <v>30</v>
      </c>
      <c r="N68" s="20">
        <f t="shared" si="3"/>
        <v>68</v>
      </c>
      <c r="O68" s="20">
        <f>O26*O41</f>
        <v>37.04</v>
      </c>
      <c r="P68" s="20">
        <f>P26*P41</f>
        <v>38.520000000000003</v>
      </c>
      <c r="Q68" s="20">
        <f>Q26*Q41</f>
        <v>20</v>
      </c>
      <c r="R68" s="20">
        <f t="shared" si="4"/>
        <v>95.56</v>
      </c>
      <c r="S68" s="20">
        <f>S26*S41</f>
        <v>27.779999999999998</v>
      </c>
      <c r="T68" s="20">
        <f>T26*T41</f>
        <v>19.260000000000002</v>
      </c>
      <c r="U68" s="20">
        <f>U26*U41</f>
        <v>48.15</v>
      </c>
      <c r="V68" s="20">
        <f t="shared" si="5"/>
        <v>95.19</v>
      </c>
      <c r="W68" s="20">
        <f t="shared" si="6"/>
        <v>89.9</v>
      </c>
    </row>
    <row r="69" spans="1:23" ht="15.75" customHeight="1" x14ac:dyDescent="0.25">
      <c r="A69" s="18">
        <v>27</v>
      </c>
      <c r="B69" s="19" t="s">
        <v>31</v>
      </c>
      <c r="C69" s="20">
        <f>C27*C41</f>
        <v>30</v>
      </c>
      <c r="D69" s="20">
        <f>D27*D41</f>
        <v>30</v>
      </c>
      <c r="E69" s="20">
        <f>E27*E41</f>
        <v>36.119999999999997</v>
      </c>
      <c r="F69" s="20">
        <f t="shared" si="1"/>
        <v>96.12</v>
      </c>
      <c r="G69" s="20">
        <f>G27*G41</f>
        <v>30</v>
      </c>
      <c r="H69" s="20">
        <f>H27*H41</f>
        <v>38.760000000000005</v>
      </c>
      <c r="I69" s="20">
        <f>I27*I41</f>
        <v>28.139999999999997</v>
      </c>
      <c r="J69" s="20">
        <f t="shared" si="2"/>
        <v>96.9</v>
      </c>
      <c r="K69" s="20">
        <f>K27*K41</f>
        <v>12</v>
      </c>
      <c r="L69" s="20">
        <f>L27*L41</f>
        <v>32</v>
      </c>
      <c r="M69" s="20">
        <f>M27*M41</f>
        <v>30</v>
      </c>
      <c r="N69" s="20">
        <f t="shared" si="3"/>
        <v>74</v>
      </c>
      <c r="O69" s="20">
        <f>O27*O41</f>
        <v>37.520000000000003</v>
      </c>
      <c r="P69" s="20">
        <f>P27*P41</f>
        <v>37.520000000000003</v>
      </c>
      <c r="Q69" s="20">
        <f>Q27*Q41</f>
        <v>20</v>
      </c>
      <c r="R69" s="20">
        <f t="shared" si="4"/>
        <v>95.04</v>
      </c>
      <c r="S69" s="20">
        <f>S27*S41</f>
        <v>28.139999999999997</v>
      </c>
      <c r="T69" s="20">
        <f>T27*T41</f>
        <v>18.760000000000002</v>
      </c>
      <c r="U69" s="20">
        <f>U27*U41</f>
        <v>50</v>
      </c>
      <c r="V69" s="20">
        <f t="shared" si="5"/>
        <v>96.9</v>
      </c>
      <c r="W69" s="20">
        <f t="shared" si="6"/>
        <v>91.792000000000002</v>
      </c>
    </row>
    <row r="70" spans="1:23" ht="15.75" customHeight="1" x14ac:dyDescent="0.25">
      <c r="A70" s="21">
        <v>28</v>
      </c>
      <c r="B70" s="19" t="s">
        <v>32</v>
      </c>
      <c r="C70" s="20">
        <f>C28*C41</f>
        <v>30</v>
      </c>
      <c r="D70" s="20">
        <f>D28*D41</f>
        <v>30</v>
      </c>
      <c r="E70" s="20">
        <f>E28*E41</f>
        <v>40</v>
      </c>
      <c r="F70" s="20">
        <f t="shared" si="1"/>
        <v>100</v>
      </c>
      <c r="G70" s="20">
        <f>G28*G41</f>
        <v>30</v>
      </c>
      <c r="H70" s="20">
        <f>H28*H41</f>
        <v>38.82</v>
      </c>
      <c r="I70" s="20">
        <f>I28*I41</f>
        <v>28.229999999999997</v>
      </c>
      <c r="J70" s="20">
        <f t="shared" si="2"/>
        <v>97.049999999999983</v>
      </c>
      <c r="K70" s="20">
        <f>K28*K41</f>
        <v>6</v>
      </c>
      <c r="L70" s="20">
        <f>L28*L41</f>
        <v>32</v>
      </c>
      <c r="M70" s="20">
        <f>M28*M41</f>
        <v>30</v>
      </c>
      <c r="N70" s="20">
        <f t="shared" si="3"/>
        <v>68</v>
      </c>
      <c r="O70" s="20">
        <f>O28*O41</f>
        <v>40</v>
      </c>
      <c r="P70" s="20">
        <f>P28*P41</f>
        <v>40</v>
      </c>
      <c r="Q70" s="20">
        <f>Q28*Q41</f>
        <v>20</v>
      </c>
      <c r="R70" s="20">
        <f t="shared" si="4"/>
        <v>100</v>
      </c>
      <c r="S70" s="20">
        <f>S28*S41</f>
        <v>28.229999999999997</v>
      </c>
      <c r="T70" s="20">
        <f>T28*T41</f>
        <v>20</v>
      </c>
      <c r="U70" s="20">
        <f>U28*U41</f>
        <v>50</v>
      </c>
      <c r="V70" s="20">
        <f t="shared" si="5"/>
        <v>98.22999999999999</v>
      </c>
      <c r="W70" s="20">
        <f t="shared" si="6"/>
        <v>92.655999999999992</v>
      </c>
    </row>
    <row r="71" spans="1:23" ht="15.75" customHeight="1" x14ac:dyDescent="0.25">
      <c r="A71" s="18">
        <v>29</v>
      </c>
      <c r="B71" s="19" t="s">
        <v>33</v>
      </c>
      <c r="C71" s="20">
        <f>C29*C41</f>
        <v>30</v>
      </c>
      <c r="D71" s="20">
        <f>D29*D41</f>
        <v>30</v>
      </c>
      <c r="E71" s="20">
        <f>E29*E41</f>
        <v>39.200000000000003</v>
      </c>
      <c r="F71" s="20">
        <f t="shared" si="1"/>
        <v>99.2</v>
      </c>
      <c r="G71" s="20">
        <f>G29*G41</f>
        <v>30</v>
      </c>
      <c r="H71" s="20">
        <f>H29*H41</f>
        <v>39.340000000000003</v>
      </c>
      <c r="I71" s="20">
        <f>I29*I41</f>
        <v>29.009999999999998</v>
      </c>
      <c r="J71" s="20">
        <f t="shared" si="2"/>
        <v>98.35</v>
      </c>
      <c r="K71" s="20">
        <f>K29*K41</f>
        <v>6</v>
      </c>
      <c r="L71" s="20">
        <f>L29*L41</f>
        <v>32</v>
      </c>
      <c r="M71" s="20">
        <f>M29*M41</f>
        <v>30</v>
      </c>
      <c r="N71" s="20">
        <f t="shared" si="3"/>
        <v>68</v>
      </c>
      <c r="O71" s="20">
        <f>O29*O41</f>
        <v>40</v>
      </c>
      <c r="P71" s="20">
        <f>P29*P41</f>
        <v>40</v>
      </c>
      <c r="Q71" s="20">
        <f>Q29*Q41</f>
        <v>20</v>
      </c>
      <c r="R71" s="20">
        <f t="shared" si="4"/>
        <v>100</v>
      </c>
      <c r="S71" s="20">
        <f>S29*S41</f>
        <v>29.009999999999998</v>
      </c>
      <c r="T71" s="20">
        <f>T29*T41</f>
        <v>19.340000000000003</v>
      </c>
      <c r="U71" s="20">
        <f>U29*U41</f>
        <v>48.35</v>
      </c>
      <c r="V71" s="20">
        <f t="shared" si="5"/>
        <v>96.7</v>
      </c>
      <c r="W71" s="20">
        <f t="shared" si="6"/>
        <v>92.45</v>
      </c>
    </row>
    <row r="72" spans="1:23" ht="15.75" customHeight="1" x14ac:dyDescent="0.25">
      <c r="A72" s="21">
        <v>30</v>
      </c>
      <c r="B72" s="19" t="s">
        <v>34</v>
      </c>
      <c r="C72" s="20">
        <f>C30*C41</f>
        <v>30</v>
      </c>
      <c r="D72" s="20">
        <f>D30*D41</f>
        <v>30</v>
      </c>
      <c r="E72" s="20">
        <f>E30*E41</f>
        <v>40</v>
      </c>
      <c r="F72" s="20">
        <f t="shared" si="1"/>
        <v>100</v>
      </c>
      <c r="G72" s="20">
        <f>G30*G41</f>
        <v>30</v>
      </c>
      <c r="H72" s="20">
        <f>H30*H41</f>
        <v>38.760000000000005</v>
      </c>
      <c r="I72" s="20">
        <f>I30*I41</f>
        <v>28.139999999999997</v>
      </c>
      <c r="J72" s="20">
        <f t="shared" si="2"/>
        <v>96.9</v>
      </c>
      <c r="K72" s="20">
        <f>K30*K41</f>
        <v>18</v>
      </c>
      <c r="L72" s="20">
        <f>L30*L41</f>
        <v>32</v>
      </c>
      <c r="M72" s="20">
        <f>M30*M41</f>
        <v>30</v>
      </c>
      <c r="N72" s="20">
        <f t="shared" si="3"/>
        <v>80</v>
      </c>
      <c r="O72" s="20">
        <f>O30*O41</f>
        <v>40</v>
      </c>
      <c r="P72" s="20">
        <f>P30*P41</f>
        <v>40</v>
      </c>
      <c r="Q72" s="20">
        <f>Q30*Q41</f>
        <v>20</v>
      </c>
      <c r="R72" s="20">
        <f t="shared" si="4"/>
        <v>100</v>
      </c>
      <c r="S72" s="20">
        <f>S30*S41</f>
        <v>30</v>
      </c>
      <c r="T72" s="20">
        <f>T30*T41</f>
        <v>20</v>
      </c>
      <c r="U72" s="20">
        <f>U30*U41</f>
        <v>50</v>
      </c>
      <c r="V72" s="20">
        <f t="shared" si="5"/>
        <v>100</v>
      </c>
      <c r="W72" s="20">
        <f t="shared" si="6"/>
        <v>95.38</v>
      </c>
    </row>
    <row r="73" spans="1:23" ht="15.75" customHeight="1" x14ac:dyDescent="0.25">
      <c r="A73" s="18">
        <v>31</v>
      </c>
      <c r="B73" s="19" t="s">
        <v>35</v>
      </c>
      <c r="C73" s="20">
        <f>C31*C41</f>
        <v>30</v>
      </c>
      <c r="D73" s="20">
        <f>D31*D41</f>
        <v>30</v>
      </c>
      <c r="E73" s="20">
        <f>E31*E41</f>
        <v>40</v>
      </c>
      <c r="F73" s="20">
        <f t="shared" si="1"/>
        <v>100</v>
      </c>
      <c r="G73" s="20">
        <f>G31*G41</f>
        <v>30</v>
      </c>
      <c r="H73" s="20">
        <f>H31*H41</f>
        <v>38.880000000000003</v>
      </c>
      <c r="I73" s="20">
        <f>I31*I41</f>
        <v>28.32</v>
      </c>
      <c r="J73" s="20">
        <f t="shared" si="2"/>
        <v>97.199999999999989</v>
      </c>
      <c r="K73" s="20">
        <f>K31*K41</f>
        <v>12</v>
      </c>
      <c r="L73" s="20">
        <f>L31*L41</f>
        <v>32</v>
      </c>
      <c r="M73" s="20">
        <f>M31*M41</f>
        <v>30</v>
      </c>
      <c r="N73" s="20">
        <f t="shared" si="3"/>
        <v>74</v>
      </c>
      <c r="O73" s="20">
        <f>O31*O41</f>
        <v>40</v>
      </c>
      <c r="P73" s="20">
        <f>P31*P41</f>
        <v>40</v>
      </c>
      <c r="Q73" s="20">
        <f>Q31*Q41</f>
        <v>20</v>
      </c>
      <c r="R73" s="20">
        <f t="shared" si="4"/>
        <v>100</v>
      </c>
      <c r="S73" s="20">
        <f>S31*S41</f>
        <v>28.32</v>
      </c>
      <c r="T73" s="20">
        <f>T31*T41</f>
        <v>20</v>
      </c>
      <c r="U73" s="20">
        <f>U31*U41</f>
        <v>50</v>
      </c>
      <c r="V73" s="20">
        <f t="shared" si="5"/>
        <v>98.32</v>
      </c>
      <c r="W73" s="20">
        <f t="shared" si="6"/>
        <v>93.903999999999996</v>
      </c>
    </row>
    <row r="74" spans="1:23" ht="15.75" customHeight="1" x14ac:dyDescent="0.25">
      <c r="A74" s="21">
        <v>32</v>
      </c>
      <c r="B74" s="19" t="s">
        <v>36</v>
      </c>
      <c r="C74" s="20">
        <f>C32*C41</f>
        <v>30</v>
      </c>
      <c r="D74" s="20">
        <f>D32*D41</f>
        <v>30</v>
      </c>
      <c r="E74" s="20">
        <f>E32*E41</f>
        <v>40</v>
      </c>
      <c r="F74" s="20">
        <f t="shared" si="1"/>
        <v>100</v>
      </c>
      <c r="G74" s="20">
        <f>G32*G41</f>
        <v>30</v>
      </c>
      <c r="H74" s="20">
        <f>H32*H41</f>
        <v>38.94</v>
      </c>
      <c r="I74" s="20">
        <f>I32*I41</f>
        <v>28.41</v>
      </c>
      <c r="J74" s="20">
        <f t="shared" si="2"/>
        <v>97.35</v>
      </c>
      <c r="K74" s="20">
        <f>K32*K41</f>
        <v>0</v>
      </c>
      <c r="L74" s="20">
        <f>L32*L41</f>
        <v>32</v>
      </c>
      <c r="M74" s="20">
        <f>M32*M41</f>
        <v>30</v>
      </c>
      <c r="N74" s="20">
        <f t="shared" si="3"/>
        <v>62</v>
      </c>
      <c r="O74" s="20">
        <f>O32*O41</f>
        <v>40</v>
      </c>
      <c r="P74" s="20">
        <f>P32*P41</f>
        <v>40</v>
      </c>
      <c r="Q74" s="20">
        <f>Q32*Q41</f>
        <v>20</v>
      </c>
      <c r="R74" s="20">
        <f t="shared" si="4"/>
        <v>100</v>
      </c>
      <c r="S74" s="20">
        <f>S32*S41</f>
        <v>28.41</v>
      </c>
      <c r="T74" s="20">
        <f>T32*T41</f>
        <v>20</v>
      </c>
      <c r="U74" s="20">
        <f>U32*U41</f>
        <v>50</v>
      </c>
      <c r="V74" s="20">
        <f t="shared" si="5"/>
        <v>98.41</v>
      </c>
      <c r="W74" s="20">
        <f t="shared" si="6"/>
        <v>91.551999999999992</v>
      </c>
    </row>
    <row r="75" spans="1:23" ht="15.75" customHeight="1" x14ac:dyDescent="0.25">
      <c r="A75" s="18">
        <v>33</v>
      </c>
      <c r="B75" s="19" t="s">
        <v>37</v>
      </c>
      <c r="C75" s="20">
        <f>C33*C41</f>
        <v>30</v>
      </c>
      <c r="D75" s="20">
        <f>D33*D41</f>
        <v>30</v>
      </c>
      <c r="E75" s="20">
        <f>E33*E41</f>
        <v>36.800000000000004</v>
      </c>
      <c r="F75" s="20">
        <f t="shared" si="1"/>
        <v>96.800000000000011</v>
      </c>
      <c r="G75" s="20">
        <f>G33*G41</f>
        <v>30</v>
      </c>
      <c r="H75" s="20">
        <f>H33*H41</f>
        <v>35.380000000000003</v>
      </c>
      <c r="I75" s="20">
        <f>I33*I41</f>
        <v>23.07</v>
      </c>
      <c r="J75" s="20">
        <f t="shared" si="2"/>
        <v>88.449999999999989</v>
      </c>
      <c r="K75" s="20">
        <f>K33*K41</f>
        <v>0</v>
      </c>
      <c r="L75" s="20">
        <f>L33*L41</f>
        <v>32</v>
      </c>
      <c r="M75" s="20">
        <f>M33*M41</f>
        <v>30</v>
      </c>
      <c r="N75" s="20">
        <f t="shared" si="3"/>
        <v>62</v>
      </c>
      <c r="O75" s="20">
        <f>O33*O41</f>
        <v>36.92</v>
      </c>
      <c r="P75" s="20">
        <f>P33*P41</f>
        <v>36.92</v>
      </c>
      <c r="Q75" s="20">
        <f>Q33*Q41</f>
        <v>20</v>
      </c>
      <c r="R75" s="20">
        <f t="shared" si="4"/>
        <v>93.84</v>
      </c>
      <c r="S75" s="20">
        <f>S33*S41</f>
        <v>27.689999999999998</v>
      </c>
      <c r="T75" s="20">
        <f>T33*T41</f>
        <v>15.380000000000003</v>
      </c>
      <c r="U75" s="20">
        <f>U33*U41</f>
        <v>46.15</v>
      </c>
      <c r="V75" s="20">
        <f t="shared" si="5"/>
        <v>89.22</v>
      </c>
      <c r="W75" s="20">
        <f t="shared" si="6"/>
        <v>86.062000000000012</v>
      </c>
    </row>
    <row r="76" spans="1:23" ht="15.75" customHeight="1" x14ac:dyDescent="0.25">
      <c r="A76" s="21">
        <v>34</v>
      </c>
      <c r="B76" s="19" t="s">
        <v>38</v>
      </c>
      <c r="C76" s="20">
        <f>C34*C41</f>
        <v>30</v>
      </c>
      <c r="D76" s="20">
        <f>D34*D41</f>
        <v>30</v>
      </c>
      <c r="E76" s="20">
        <f>E34*E41</f>
        <v>40</v>
      </c>
      <c r="F76" s="20">
        <f t="shared" si="1"/>
        <v>100</v>
      </c>
      <c r="G76" s="20">
        <f>G34*G41</f>
        <v>30</v>
      </c>
      <c r="H76" s="20">
        <f>H34*H41</f>
        <v>40</v>
      </c>
      <c r="I76" s="20">
        <f>I34*I41</f>
        <v>30</v>
      </c>
      <c r="J76" s="20">
        <f t="shared" si="2"/>
        <v>100</v>
      </c>
      <c r="K76" s="20">
        <f>K34*K41</f>
        <v>12</v>
      </c>
      <c r="L76" s="20">
        <f>L34*L41</f>
        <v>40</v>
      </c>
      <c r="M76" s="20">
        <f>M34*M41</f>
        <v>19.2</v>
      </c>
      <c r="N76" s="20">
        <f t="shared" si="3"/>
        <v>71.2</v>
      </c>
      <c r="O76" s="20">
        <f>O34*O41</f>
        <v>40</v>
      </c>
      <c r="P76" s="20">
        <f>P34*P41</f>
        <v>40</v>
      </c>
      <c r="Q76" s="20">
        <f>Q34*Q41</f>
        <v>20</v>
      </c>
      <c r="R76" s="20">
        <f t="shared" si="4"/>
        <v>100</v>
      </c>
      <c r="S76" s="20">
        <f>S34*S41</f>
        <v>30</v>
      </c>
      <c r="T76" s="20">
        <f>T34*T41</f>
        <v>20</v>
      </c>
      <c r="U76" s="20">
        <f>U34*U41</f>
        <v>50</v>
      </c>
      <c r="V76" s="20">
        <f t="shared" si="5"/>
        <v>100</v>
      </c>
      <c r="W76" s="20">
        <f t="shared" si="6"/>
        <v>94.24</v>
      </c>
    </row>
    <row r="77" spans="1:23" ht="15.75" customHeight="1" x14ac:dyDescent="0.25">
      <c r="A77" s="18">
        <v>35</v>
      </c>
      <c r="B77" s="19" t="s">
        <v>39</v>
      </c>
      <c r="C77" s="20">
        <f>C35*C41</f>
        <v>30</v>
      </c>
      <c r="D77" s="20">
        <f>D35*D41</f>
        <v>30</v>
      </c>
      <c r="E77" s="20">
        <f>E35*E41</f>
        <v>40</v>
      </c>
      <c r="F77" s="20">
        <f t="shared" si="1"/>
        <v>100</v>
      </c>
      <c r="G77" s="20">
        <f>G35*G41</f>
        <v>30</v>
      </c>
      <c r="H77" s="20">
        <f>H35*H41</f>
        <v>38.18</v>
      </c>
      <c r="I77" s="20">
        <f>I35*I41</f>
        <v>27.27</v>
      </c>
      <c r="J77" s="20">
        <f t="shared" si="2"/>
        <v>95.45</v>
      </c>
      <c r="K77" s="20">
        <f>K35*K41</f>
        <v>18</v>
      </c>
      <c r="L77" s="20">
        <f>L35*L41</f>
        <v>32</v>
      </c>
      <c r="M77" s="20">
        <f>M35*M41</f>
        <v>30</v>
      </c>
      <c r="N77" s="20">
        <f t="shared" si="3"/>
        <v>80</v>
      </c>
      <c r="O77" s="20">
        <f>O35*O41</f>
        <v>32.72</v>
      </c>
      <c r="P77" s="20">
        <f>P35*P41</f>
        <v>32.72</v>
      </c>
      <c r="Q77" s="20">
        <f>Q35*Q41</f>
        <v>20</v>
      </c>
      <c r="R77" s="20">
        <f t="shared" si="4"/>
        <v>85.44</v>
      </c>
      <c r="S77" s="20">
        <f>S35*S41</f>
        <v>19.079999999999998</v>
      </c>
      <c r="T77" s="20">
        <f>T35*T41</f>
        <v>16.36</v>
      </c>
      <c r="U77" s="20">
        <f>U35*U41</f>
        <v>40.9</v>
      </c>
      <c r="V77" s="20">
        <f t="shared" si="5"/>
        <v>76.34</v>
      </c>
      <c r="W77" s="20">
        <f t="shared" si="6"/>
        <v>87.445999999999998</v>
      </c>
    </row>
    <row r="78" spans="1:23" ht="15.75" customHeight="1" x14ac:dyDescent="0.25">
      <c r="A78" s="21">
        <v>36</v>
      </c>
      <c r="B78" s="19" t="s">
        <v>40</v>
      </c>
      <c r="C78" s="20">
        <f>C36*C41</f>
        <v>30</v>
      </c>
      <c r="D78" s="20">
        <f>D36*D41</f>
        <v>30</v>
      </c>
      <c r="E78" s="20">
        <f>E36*E41</f>
        <v>40</v>
      </c>
      <c r="F78" s="20">
        <f t="shared" si="1"/>
        <v>100</v>
      </c>
      <c r="G78" s="20">
        <f>G36*G41</f>
        <v>30</v>
      </c>
      <c r="H78" s="20">
        <f>H36*H41</f>
        <v>38.18</v>
      </c>
      <c r="I78" s="20">
        <f>I36*I41</f>
        <v>27.27</v>
      </c>
      <c r="J78" s="20">
        <f t="shared" si="2"/>
        <v>95.45</v>
      </c>
      <c r="K78" s="20">
        <f>K36*K41</f>
        <v>6</v>
      </c>
      <c r="L78" s="20">
        <f>L36*L41</f>
        <v>32</v>
      </c>
      <c r="M78" s="20">
        <f>M36*M41</f>
        <v>30</v>
      </c>
      <c r="N78" s="20">
        <f t="shared" si="3"/>
        <v>68</v>
      </c>
      <c r="O78" s="20">
        <f>O36*O41</f>
        <v>40</v>
      </c>
      <c r="P78" s="20">
        <f>P36*P41</f>
        <v>40</v>
      </c>
      <c r="Q78" s="20">
        <f>Q36*Q41</f>
        <v>20</v>
      </c>
      <c r="R78" s="20">
        <f t="shared" si="4"/>
        <v>100</v>
      </c>
      <c r="S78" s="20">
        <f>S36*S41</f>
        <v>30</v>
      </c>
      <c r="T78" s="20">
        <f>T36*T41</f>
        <v>20</v>
      </c>
      <c r="U78" s="20">
        <f>U36*U41</f>
        <v>50</v>
      </c>
      <c r="V78" s="20">
        <f t="shared" si="5"/>
        <v>100</v>
      </c>
      <c r="W78" s="20">
        <f t="shared" si="6"/>
        <v>92.69</v>
      </c>
    </row>
    <row r="79" spans="1:23" ht="15.75" customHeight="1" x14ac:dyDescent="0.25">
      <c r="A79" s="18">
        <v>37</v>
      </c>
      <c r="B79" s="19" t="s">
        <v>41</v>
      </c>
      <c r="C79" s="20">
        <f>C37*C41</f>
        <v>30</v>
      </c>
      <c r="D79" s="20">
        <f>D37*D41</f>
        <v>30</v>
      </c>
      <c r="E79" s="20">
        <f>E37*E41</f>
        <v>40</v>
      </c>
      <c r="F79" s="20">
        <f t="shared" si="1"/>
        <v>100</v>
      </c>
      <c r="G79" s="20">
        <f>G37*G41</f>
        <v>30</v>
      </c>
      <c r="H79" s="20">
        <f>H37*H41</f>
        <v>37.339999999999996</v>
      </c>
      <c r="I79" s="20">
        <f>I37*I41</f>
        <v>26.01</v>
      </c>
      <c r="J79" s="20">
        <f t="shared" si="2"/>
        <v>93.350000000000009</v>
      </c>
      <c r="K79" s="20">
        <f>K37*K41</f>
        <v>12</v>
      </c>
      <c r="L79" s="20">
        <f>L37*L41</f>
        <v>32</v>
      </c>
      <c r="M79" s="20">
        <f>M37*M41</f>
        <v>30</v>
      </c>
      <c r="N79" s="20">
        <f t="shared" si="3"/>
        <v>74</v>
      </c>
      <c r="O79" s="20">
        <f>O37*O41</f>
        <v>37.32</v>
      </c>
      <c r="P79" s="20">
        <f>P37*P41</f>
        <v>37.32</v>
      </c>
      <c r="Q79" s="20">
        <f>Q37*Q41</f>
        <v>20</v>
      </c>
      <c r="R79" s="20">
        <f t="shared" si="4"/>
        <v>94.64</v>
      </c>
      <c r="S79" s="20">
        <f>S37*S41</f>
        <v>24</v>
      </c>
      <c r="T79" s="20">
        <f>T37*T41</f>
        <v>18.66</v>
      </c>
      <c r="U79" s="20">
        <f>U37*U41</f>
        <v>46.65</v>
      </c>
      <c r="V79" s="20">
        <f t="shared" si="5"/>
        <v>89.31</v>
      </c>
      <c r="W79" s="20">
        <f t="shared" si="6"/>
        <v>90.26</v>
      </c>
    </row>
    <row r="80" spans="1:23" ht="15.75" customHeight="1" x14ac:dyDescent="0.25">
      <c r="A80" s="21">
        <v>38</v>
      </c>
      <c r="B80" s="19" t="s">
        <v>42</v>
      </c>
      <c r="C80" s="20">
        <f>C38*C41</f>
        <v>30</v>
      </c>
      <c r="D80" s="20">
        <f>D38*D41</f>
        <v>30</v>
      </c>
      <c r="E80" s="20">
        <f>E38*E41</f>
        <v>40</v>
      </c>
      <c r="F80" s="20">
        <f t="shared" si="1"/>
        <v>100</v>
      </c>
      <c r="G80" s="20">
        <f>G38*G41</f>
        <v>30</v>
      </c>
      <c r="H80" s="20">
        <f>H38*H41</f>
        <v>28.580000000000002</v>
      </c>
      <c r="I80" s="20">
        <f>I38*I41</f>
        <v>12.87</v>
      </c>
      <c r="J80" s="20">
        <f t="shared" si="2"/>
        <v>71.45</v>
      </c>
      <c r="K80" s="20">
        <f>K38*K41</f>
        <v>18</v>
      </c>
      <c r="L80" s="20">
        <f>L38*L41</f>
        <v>40</v>
      </c>
      <c r="M80" s="20">
        <f>M38*M41</f>
        <v>22.8</v>
      </c>
      <c r="N80" s="20">
        <f t="shared" si="3"/>
        <v>80.8</v>
      </c>
      <c r="O80" s="20">
        <f>O38*O41</f>
        <v>40</v>
      </c>
      <c r="P80" s="20">
        <f>P38*P41</f>
        <v>40</v>
      </c>
      <c r="Q80" s="20">
        <f>Q38*Q41</f>
        <v>20</v>
      </c>
      <c r="R80" s="20">
        <f t="shared" si="4"/>
        <v>100</v>
      </c>
      <c r="S80" s="20">
        <f>S38*S41</f>
        <v>25.71</v>
      </c>
      <c r="T80" s="20">
        <f>T38*T41</f>
        <v>17.14</v>
      </c>
      <c r="U80" s="20">
        <f>U38*U41</f>
        <v>35.700000000000003</v>
      </c>
      <c r="V80" s="20">
        <f t="shared" si="5"/>
        <v>78.550000000000011</v>
      </c>
      <c r="W80" s="20">
        <f t="shared" si="6"/>
        <v>86.16</v>
      </c>
    </row>
    <row r="81" spans="1:25" ht="15.75" customHeight="1" x14ac:dyDescent="0.25">
      <c r="A81" s="18">
        <v>39</v>
      </c>
      <c r="B81" s="19" t="s">
        <v>45</v>
      </c>
      <c r="C81" s="20">
        <f>C39*C41</f>
        <v>30</v>
      </c>
      <c r="D81" s="20">
        <f>D39*D41</f>
        <v>30</v>
      </c>
      <c r="E81" s="20">
        <f>E39*E41</f>
        <v>39.480000000000004</v>
      </c>
      <c r="F81" s="20">
        <f t="shared" si="1"/>
        <v>99.48</v>
      </c>
      <c r="G81" s="20">
        <f>G39*G41</f>
        <v>30</v>
      </c>
      <c r="H81" s="20">
        <f>H39*H41</f>
        <v>39.78</v>
      </c>
      <c r="I81" s="20">
        <f>I39*I41</f>
        <v>29.67</v>
      </c>
      <c r="J81" s="20">
        <f t="shared" si="2"/>
        <v>99.45</v>
      </c>
      <c r="K81" s="20">
        <f>K39*K41</f>
        <v>24</v>
      </c>
      <c r="L81" s="20">
        <f>L39*L41</f>
        <v>40</v>
      </c>
      <c r="M81" s="20">
        <f>M39*M41</f>
        <v>26.25</v>
      </c>
      <c r="N81" s="20">
        <f t="shared" si="3"/>
        <v>90.25</v>
      </c>
      <c r="O81" s="20">
        <f>O39*O41</f>
        <v>39.880000000000003</v>
      </c>
      <c r="P81" s="20">
        <f>P39*P41</f>
        <v>39.800000000000004</v>
      </c>
      <c r="Q81" s="20">
        <f>Q39*Q41</f>
        <v>19.940000000000001</v>
      </c>
      <c r="R81" s="20">
        <f t="shared" si="4"/>
        <v>99.62</v>
      </c>
      <c r="S81" s="20">
        <f>S39*S41</f>
        <v>29.91</v>
      </c>
      <c r="T81" s="20">
        <f>T39*T41</f>
        <v>19.840000000000003</v>
      </c>
      <c r="U81" s="20">
        <f>U39*U41</f>
        <v>49.85</v>
      </c>
      <c r="V81" s="20">
        <f t="shared" si="5"/>
        <v>99.6</v>
      </c>
      <c r="W81" s="20">
        <f t="shared" si="6"/>
        <v>97.679999999999993</v>
      </c>
    </row>
    <row r="82" spans="1:25" ht="15.75" customHeight="1" x14ac:dyDescent="0.25">
      <c r="A82" s="21">
        <v>40</v>
      </c>
      <c r="B82" s="19" t="s">
        <v>44</v>
      </c>
      <c r="C82" s="20">
        <f>C40*C41</f>
        <v>30</v>
      </c>
      <c r="D82" s="20">
        <f>D40*D41</f>
        <v>30</v>
      </c>
      <c r="E82" s="20">
        <f>E40*E41</f>
        <v>39.6</v>
      </c>
      <c r="F82" s="20">
        <f t="shared" si="1"/>
        <v>99.6</v>
      </c>
      <c r="G82" s="20">
        <f>G40*G41</f>
        <v>30</v>
      </c>
      <c r="H82" s="20">
        <f>H40*H41</f>
        <v>39.520000000000003</v>
      </c>
      <c r="I82" s="20">
        <f>I40*I41</f>
        <v>29.279999999999998</v>
      </c>
      <c r="J82" s="20">
        <f t="shared" si="2"/>
        <v>98.800000000000011</v>
      </c>
      <c r="K82" s="20">
        <f>K40*K41</f>
        <v>24</v>
      </c>
      <c r="L82" s="20">
        <f>L40*L41</f>
        <v>32</v>
      </c>
      <c r="M82" s="20">
        <f>M40*M41</f>
        <v>27.99</v>
      </c>
      <c r="N82" s="20">
        <f t="shared" si="3"/>
        <v>83.99</v>
      </c>
      <c r="O82" s="20">
        <f>O40*O41</f>
        <v>39.520000000000003</v>
      </c>
      <c r="P82" s="20">
        <f>P40*P41</f>
        <v>39.72</v>
      </c>
      <c r="Q82" s="20">
        <f>Q40*Q41</f>
        <v>19.880000000000003</v>
      </c>
      <c r="R82" s="20">
        <f t="shared" si="4"/>
        <v>99.12</v>
      </c>
      <c r="S82" s="20">
        <f>S40*S41</f>
        <v>29.7</v>
      </c>
      <c r="T82" s="20">
        <f>T40*T41</f>
        <v>19.86</v>
      </c>
      <c r="U82" s="20">
        <f>U40*U41</f>
        <v>49.75</v>
      </c>
      <c r="V82" s="20">
        <f t="shared" si="5"/>
        <v>99.31</v>
      </c>
      <c r="W82" s="20">
        <f t="shared" si="6"/>
        <v>96.164000000000001</v>
      </c>
    </row>
    <row r="83" spans="1:25" x14ac:dyDescent="0.25">
      <c r="C83" s="22">
        <v>30</v>
      </c>
      <c r="D83" s="23">
        <v>30</v>
      </c>
      <c r="E83" s="23">
        <v>40</v>
      </c>
      <c r="F83" s="24">
        <v>100</v>
      </c>
      <c r="G83" s="23">
        <v>0.3</v>
      </c>
      <c r="H83" s="23">
        <v>0.4</v>
      </c>
      <c r="I83" s="23">
        <v>0.3</v>
      </c>
      <c r="J83" s="24">
        <v>100</v>
      </c>
      <c r="K83" s="23">
        <v>30</v>
      </c>
      <c r="L83" s="23">
        <v>40</v>
      </c>
      <c r="M83" s="23">
        <v>30</v>
      </c>
      <c r="N83" s="24">
        <v>100</v>
      </c>
      <c r="O83" s="23">
        <v>40</v>
      </c>
      <c r="P83" s="23">
        <v>40</v>
      </c>
      <c r="Q83" s="23">
        <v>20</v>
      </c>
      <c r="R83" s="24">
        <v>100</v>
      </c>
      <c r="S83" s="23">
        <v>30</v>
      </c>
      <c r="T83" s="23">
        <v>20</v>
      </c>
      <c r="U83" s="23">
        <v>50</v>
      </c>
      <c r="V83" s="24">
        <v>100</v>
      </c>
      <c r="W83" s="25">
        <v>100</v>
      </c>
    </row>
    <row r="84" spans="1:25" x14ac:dyDescent="0.25">
      <c r="A84" s="26" t="s">
        <v>67</v>
      </c>
      <c r="B84" s="27"/>
      <c r="F84" s="28">
        <f>AVERAGE(F43:F82)</f>
        <v>99.258999999999986</v>
      </c>
      <c r="J84" s="28">
        <f>AVERAGE(J43:J82)</f>
        <v>94.993749999999977</v>
      </c>
      <c r="N84" s="28">
        <f>AVERAGE(N43:N82)</f>
        <v>76.486750000000001</v>
      </c>
      <c r="R84" s="28">
        <f>AVERAGE(R43:R82)</f>
        <v>96.773499999999999</v>
      </c>
      <c r="V84" s="28">
        <f>AVERAGE(V43:V82)</f>
        <v>94.434249999999992</v>
      </c>
      <c r="W84" s="29">
        <f>AVERAGE(W43:W82)</f>
        <v>92.389449999999982</v>
      </c>
    </row>
    <row r="85" spans="1:25" hidden="1" x14ac:dyDescent="0.25">
      <c r="A85" s="30"/>
      <c r="B85" s="30"/>
      <c r="F85" s="20"/>
      <c r="J85" s="20"/>
      <c r="N85" s="20"/>
      <c r="R85" s="20"/>
      <c r="V85" s="20" t="s">
        <v>68</v>
      </c>
      <c r="W85" s="20">
        <f>AVERAGE(F84,J84,N84,R84,V84)</f>
        <v>92.389449999999982</v>
      </c>
    </row>
    <row r="86" spans="1:25" hidden="1" x14ac:dyDescent="0.25">
      <c r="A86" s="31" t="s">
        <v>69</v>
      </c>
      <c r="B86" s="32"/>
      <c r="F86" s="20"/>
      <c r="J86" s="20"/>
      <c r="N86" s="20"/>
      <c r="R86" s="20"/>
      <c r="V86" s="20"/>
      <c r="W86" s="20"/>
      <c r="X86" t="s">
        <v>68</v>
      </c>
      <c r="Y86" t="s">
        <v>69</v>
      </c>
    </row>
    <row r="87" spans="1:25" hidden="1" x14ac:dyDescent="0.25"/>
    <row r="88" spans="1:25" hidden="1" x14ac:dyDescent="0.25">
      <c r="A88" s="33">
        <v>1</v>
      </c>
      <c r="B88" s="33" t="s">
        <v>70</v>
      </c>
      <c r="C88" s="34">
        <v>30</v>
      </c>
      <c r="D88" s="34">
        <v>30</v>
      </c>
      <c r="E88" s="34">
        <v>40</v>
      </c>
      <c r="F88" s="35">
        <v>100</v>
      </c>
      <c r="G88" s="34">
        <v>30</v>
      </c>
      <c r="H88" s="34">
        <v>40</v>
      </c>
      <c r="I88" s="34">
        <v>30</v>
      </c>
      <c r="J88" s="35">
        <v>100</v>
      </c>
      <c r="K88" s="34">
        <v>24</v>
      </c>
      <c r="L88" s="34">
        <v>40</v>
      </c>
      <c r="M88" s="34">
        <v>30</v>
      </c>
      <c r="N88" s="35">
        <v>94</v>
      </c>
      <c r="O88" s="34">
        <v>39.200000000000003</v>
      </c>
      <c r="P88" s="34">
        <v>39.299999999999997</v>
      </c>
      <c r="Q88" s="34">
        <v>20</v>
      </c>
      <c r="R88" s="35">
        <v>98.5</v>
      </c>
      <c r="S88" s="34">
        <v>30</v>
      </c>
      <c r="T88" s="34">
        <v>20</v>
      </c>
      <c r="U88" s="34">
        <v>50</v>
      </c>
      <c r="V88" s="35">
        <v>100</v>
      </c>
      <c r="W88" s="34">
        <v>98.5</v>
      </c>
      <c r="X88" s="36">
        <f t="shared" ref="X88:X127" si="7">AVERAGE(F88,J88,N88,R88,V88)</f>
        <v>98.5</v>
      </c>
      <c r="Y88">
        <v>98.495999999999995</v>
      </c>
    </row>
    <row r="89" spans="1:25" hidden="1" x14ac:dyDescent="0.25">
      <c r="A89" s="33">
        <v>2</v>
      </c>
      <c r="B89" s="33" t="s">
        <v>12</v>
      </c>
      <c r="C89" s="34">
        <v>30</v>
      </c>
      <c r="D89" s="34">
        <v>30</v>
      </c>
      <c r="E89" s="34">
        <v>39.6</v>
      </c>
      <c r="F89" s="35">
        <v>99.6</v>
      </c>
      <c r="G89" s="34">
        <v>30</v>
      </c>
      <c r="H89" s="34">
        <v>39.6</v>
      </c>
      <c r="I89" s="34">
        <v>29.5</v>
      </c>
      <c r="J89" s="35">
        <v>99.1</v>
      </c>
      <c r="K89" s="34">
        <v>24</v>
      </c>
      <c r="L89" s="34">
        <v>40</v>
      </c>
      <c r="M89" s="34">
        <v>30</v>
      </c>
      <c r="N89" s="35">
        <v>94</v>
      </c>
      <c r="O89" s="34">
        <v>40</v>
      </c>
      <c r="P89" s="34">
        <v>40</v>
      </c>
      <c r="Q89" s="34">
        <v>20</v>
      </c>
      <c r="R89" s="35">
        <v>100</v>
      </c>
      <c r="S89" s="34">
        <v>29.5</v>
      </c>
      <c r="T89" s="34">
        <v>20</v>
      </c>
      <c r="U89" s="34">
        <v>50</v>
      </c>
      <c r="V89" s="35">
        <v>99.5</v>
      </c>
      <c r="W89" s="34">
        <v>98.4</v>
      </c>
      <c r="X89" s="36">
        <f t="shared" si="7"/>
        <v>98.44</v>
      </c>
      <c r="Y89">
        <v>98.44</v>
      </c>
    </row>
    <row r="90" spans="1:25" hidden="1" x14ac:dyDescent="0.25">
      <c r="A90" s="33">
        <v>3</v>
      </c>
      <c r="B90" s="33" t="s">
        <v>71</v>
      </c>
      <c r="C90" s="34">
        <v>30</v>
      </c>
      <c r="D90" s="34">
        <v>30</v>
      </c>
      <c r="E90" s="34">
        <v>39.5</v>
      </c>
      <c r="F90" s="35">
        <v>99.5</v>
      </c>
      <c r="G90" s="34">
        <v>30</v>
      </c>
      <c r="H90" s="34">
        <v>39.799999999999997</v>
      </c>
      <c r="I90" s="34">
        <v>29.7</v>
      </c>
      <c r="J90" s="35">
        <v>99.5</v>
      </c>
      <c r="K90" s="34">
        <v>24</v>
      </c>
      <c r="L90" s="34">
        <v>40</v>
      </c>
      <c r="M90" s="34">
        <v>26.3</v>
      </c>
      <c r="N90" s="35">
        <v>90.3</v>
      </c>
      <c r="O90" s="34">
        <v>39.9</v>
      </c>
      <c r="P90" s="34">
        <v>39.799999999999997</v>
      </c>
      <c r="Q90" s="34">
        <v>19.899999999999999</v>
      </c>
      <c r="R90" s="35">
        <v>99.6</v>
      </c>
      <c r="S90" s="34">
        <v>29.9</v>
      </c>
      <c r="T90" s="34">
        <v>19.8</v>
      </c>
      <c r="U90" s="34">
        <v>49.9</v>
      </c>
      <c r="V90" s="35">
        <v>99.6</v>
      </c>
      <c r="W90" s="34">
        <v>97.7</v>
      </c>
      <c r="X90" s="36">
        <f t="shared" si="7"/>
        <v>97.7</v>
      </c>
      <c r="Y90">
        <v>97.68</v>
      </c>
    </row>
    <row r="91" spans="1:25" hidden="1" x14ac:dyDescent="0.25">
      <c r="A91" s="33">
        <v>4</v>
      </c>
      <c r="B91" s="33" t="s">
        <v>72</v>
      </c>
      <c r="C91" s="34">
        <v>30</v>
      </c>
      <c r="D91" s="34">
        <v>30</v>
      </c>
      <c r="E91" s="34">
        <v>39.6</v>
      </c>
      <c r="F91" s="35">
        <v>99.6</v>
      </c>
      <c r="G91" s="34">
        <v>30</v>
      </c>
      <c r="H91" s="34">
        <v>39.4</v>
      </c>
      <c r="I91" s="34">
        <v>29.1</v>
      </c>
      <c r="J91" s="35">
        <v>98.5</v>
      </c>
      <c r="K91" s="34">
        <v>24</v>
      </c>
      <c r="L91" s="34">
        <v>32</v>
      </c>
      <c r="M91" s="34">
        <v>30</v>
      </c>
      <c r="N91" s="35">
        <v>86</v>
      </c>
      <c r="O91" s="34">
        <v>40</v>
      </c>
      <c r="P91" s="34">
        <v>39.299999999999997</v>
      </c>
      <c r="Q91" s="34">
        <v>19.3</v>
      </c>
      <c r="R91" s="35">
        <v>98.6</v>
      </c>
      <c r="S91" s="34">
        <v>29.5</v>
      </c>
      <c r="T91" s="34">
        <v>19.399999999999999</v>
      </c>
      <c r="U91" s="34">
        <v>50</v>
      </c>
      <c r="V91" s="35">
        <v>98.9</v>
      </c>
      <c r="W91" s="34">
        <v>96.3</v>
      </c>
      <c r="X91" s="36">
        <f t="shared" si="7"/>
        <v>96.320000000000007</v>
      </c>
      <c r="Y91">
        <v>96.31</v>
      </c>
    </row>
    <row r="92" spans="1:25" hidden="1" x14ac:dyDescent="0.25">
      <c r="A92" s="33">
        <v>5</v>
      </c>
      <c r="B92" s="33" t="s">
        <v>73</v>
      </c>
      <c r="C92" s="34">
        <v>30</v>
      </c>
      <c r="D92" s="34">
        <v>30</v>
      </c>
      <c r="E92" s="34">
        <v>39.6</v>
      </c>
      <c r="F92" s="35">
        <v>99.6</v>
      </c>
      <c r="G92" s="34">
        <v>30</v>
      </c>
      <c r="H92" s="34">
        <v>39.5</v>
      </c>
      <c r="I92" s="34">
        <v>29.3</v>
      </c>
      <c r="J92" s="35">
        <v>98.8</v>
      </c>
      <c r="K92" s="34">
        <v>24</v>
      </c>
      <c r="L92" s="34">
        <v>32</v>
      </c>
      <c r="M92" s="34">
        <v>28</v>
      </c>
      <c r="N92" s="35">
        <v>84</v>
      </c>
      <c r="O92" s="34">
        <v>39.5</v>
      </c>
      <c r="P92" s="34">
        <v>39.700000000000003</v>
      </c>
      <c r="Q92" s="34">
        <v>19.899999999999999</v>
      </c>
      <c r="R92" s="35">
        <v>99.1</v>
      </c>
      <c r="S92" s="34">
        <v>29.7</v>
      </c>
      <c r="T92" s="34">
        <v>19.899999999999999</v>
      </c>
      <c r="U92" s="34">
        <v>49.7</v>
      </c>
      <c r="V92" s="35">
        <v>99.3</v>
      </c>
      <c r="W92" s="34">
        <v>96.2</v>
      </c>
      <c r="X92" s="36">
        <f t="shared" si="7"/>
        <v>96.16</v>
      </c>
      <c r="Y92">
        <v>96.164000000000001</v>
      </c>
    </row>
    <row r="93" spans="1:25" hidden="1" x14ac:dyDescent="0.25">
      <c r="A93" s="33">
        <v>6</v>
      </c>
      <c r="B93" s="33" t="s">
        <v>74</v>
      </c>
      <c r="C93" s="34">
        <v>30</v>
      </c>
      <c r="D93" s="34">
        <v>30</v>
      </c>
      <c r="E93" s="34">
        <v>40</v>
      </c>
      <c r="F93" s="35">
        <v>100</v>
      </c>
      <c r="G93" s="34">
        <v>30</v>
      </c>
      <c r="H93" s="34">
        <v>39.4</v>
      </c>
      <c r="I93" s="34">
        <v>29</v>
      </c>
      <c r="J93" s="35">
        <v>98.4</v>
      </c>
      <c r="K93" s="34">
        <v>12</v>
      </c>
      <c r="L93" s="34">
        <v>40</v>
      </c>
      <c r="M93" s="34">
        <v>30</v>
      </c>
      <c r="N93" s="35">
        <v>82</v>
      </c>
      <c r="O93" s="34">
        <v>39.4</v>
      </c>
      <c r="P93" s="34">
        <v>40</v>
      </c>
      <c r="Q93" s="34">
        <v>20</v>
      </c>
      <c r="R93" s="35">
        <v>99.4</v>
      </c>
      <c r="S93" s="34">
        <v>29.5</v>
      </c>
      <c r="T93" s="34">
        <v>20</v>
      </c>
      <c r="U93" s="34">
        <v>50</v>
      </c>
      <c r="V93" s="35">
        <v>99.5</v>
      </c>
      <c r="W93" s="34">
        <v>95.9</v>
      </c>
      <c r="X93" s="36">
        <f t="shared" si="7"/>
        <v>95.859999999999985</v>
      </c>
      <c r="Y93">
        <v>95.846000000000004</v>
      </c>
    </row>
    <row r="94" spans="1:25" hidden="1" x14ac:dyDescent="0.25">
      <c r="A94" s="33">
        <v>8</v>
      </c>
      <c r="B94" s="33" t="s">
        <v>9</v>
      </c>
      <c r="C94" s="34">
        <v>30</v>
      </c>
      <c r="D94" s="34">
        <v>30</v>
      </c>
      <c r="E94" s="34">
        <v>40</v>
      </c>
      <c r="F94" s="35">
        <v>100</v>
      </c>
      <c r="G94" s="34">
        <v>30</v>
      </c>
      <c r="H94" s="34">
        <v>39.299999999999997</v>
      </c>
      <c r="I94" s="34">
        <v>29</v>
      </c>
      <c r="J94" s="35">
        <v>98.3</v>
      </c>
      <c r="K94" s="34">
        <v>24</v>
      </c>
      <c r="L94" s="34">
        <v>32</v>
      </c>
      <c r="M94" s="34">
        <v>30</v>
      </c>
      <c r="N94" s="35">
        <v>86</v>
      </c>
      <c r="O94" s="34">
        <v>39.1</v>
      </c>
      <c r="P94" s="34">
        <v>39.1</v>
      </c>
      <c r="Q94" s="34">
        <v>19.7</v>
      </c>
      <c r="R94" s="35">
        <v>97.9</v>
      </c>
      <c r="S94" s="34">
        <v>29</v>
      </c>
      <c r="T94" s="34">
        <v>19.3</v>
      </c>
      <c r="U94" s="34">
        <v>48.8</v>
      </c>
      <c r="V94" s="35">
        <v>97.1</v>
      </c>
      <c r="W94" s="34">
        <v>95.8</v>
      </c>
      <c r="X94" s="36">
        <f t="shared" si="7"/>
        <v>95.860000000000014</v>
      </c>
      <c r="Y94">
        <v>95.841999999999999</v>
      </c>
    </row>
    <row r="95" spans="1:25" hidden="1" x14ac:dyDescent="0.25">
      <c r="A95" s="33">
        <v>7</v>
      </c>
      <c r="B95" s="33" t="s">
        <v>75</v>
      </c>
      <c r="C95" s="34">
        <v>30</v>
      </c>
      <c r="D95" s="34">
        <v>30</v>
      </c>
      <c r="E95" s="34">
        <v>40</v>
      </c>
      <c r="F95" s="35">
        <v>100</v>
      </c>
      <c r="G95" s="34">
        <v>30</v>
      </c>
      <c r="H95" s="34">
        <v>39.299999999999997</v>
      </c>
      <c r="I95" s="34">
        <v>28.9</v>
      </c>
      <c r="J95" s="35">
        <v>98.2</v>
      </c>
      <c r="K95" s="34">
        <v>18</v>
      </c>
      <c r="L95" s="34">
        <v>32</v>
      </c>
      <c r="M95" s="34">
        <v>30</v>
      </c>
      <c r="N95" s="35">
        <v>80</v>
      </c>
      <c r="O95" s="34">
        <v>40</v>
      </c>
      <c r="P95" s="34">
        <v>40</v>
      </c>
      <c r="Q95" s="34">
        <v>20</v>
      </c>
      <c r="R95" s="35">
        <v>100</v>
      </c>
      <c r="S95" s="34">
        <v>30</v>
      </c>
      <c r="T95" s="34">
        <v>20</v>
      </c>
      <c r="U95" s="34">
        <v>50</v>
      </c>
      <c r="V95" s="35">
        <v>100</v>
      </c>
      <c r="W95" s="34">
        <v>95.6</v>
      </c>
      <c r="X95" s="36">
        <f t="shared" si="7"/>
        <v>95.64</v>
      </c>
      <c r="Y95">
        <v>95.63</v>
      </c>
    </row>
    <row r="96" spans="1:25" hidden="1" x14ac:dyDescent="0.25">
      <c r="A96" s="33">
        <v>9</v>
      </c>
      <c r="B96" s="33" t="s">
        <v>76</v>
      </c>
      <c r="C96" s="34">
        <v>30</v>
      </c>
      <c r="D96" s="34">
        <v>30</v>
      </c>
      <c r="E96" s="34">
        <v>40</v>
      </c>
      <c r="F96" s="35">
        <v>100</v>
      </c>
      <c r="G96" s="34">
        <v>30</v>
      </c>
      <c r="H96" s="34">
        <v>38.799999999999997</v>
      </c>
      <c r="I96" s="34">
        <v>28.1</v>
      </c>
      <c r="J96" s="35">
        <v>96.9</v>
      </c>
      <c r="K96" s="34">
        <v>18</v>
      </c>
      <c r="L96" s="34">
        <v>32</v>
      </c>
      <c r="M96" s="34">
        <v>30</v>
      </c>
      <c r="N96" s="35">
        <v>80</v>
      </c>
      <c r="O96" s="34">
        <v>40</v>
      </c>
      <c r="P96" s="34">
        <v>40</v>
      </c>
      <c r="Q96" s="34">
        <v>20</v>
      </c>
      <c r="R96" s="35">
        <v>100</v>
      </c>
      <c r="S96" s="34">
        <v>30</v>
      </c>
      <c r="T96" s="34">
        <v>20</v>
      </c>
      <c r="U96" s="34">
        <v>50</v>
      </c>
      <c r="V96" s="35">
        <v>100</v>
      </c>
      <c r="W96" s="34">
        <v>95.4</v>
      </c>
      <c r="X96" s="36">
        <f t="shared" si="7"/>
        <v>95.38</v>
      </c>
      <c r="Y96">
        <v>95.38</v>
      </c>
    </row>
    <row r="97" spans="1:25" hidden="1" x14ac:dyDescent="0.25">
      <c r="A97" s="33">
        <v>10</v>
      </c>
      <c r="B97" s="33" t="s">
        <v>15</v>
      </c>
      <c r="C97" s="34">
        <v>30</v>
      </c>
      <c r="D97" s="34">
        <v>30</v>
      </c>
      <c r="E97" s="34">
        <v>40</v>
      </c>
      <c r="F97" s="35">
        <v>100</v>
      </c>
      <c r="G97" s="34">
        <v>30</v>
      </c>
      <c r="H97" s="34">
        <v>39.799999999999997</v>
      </c>
      <c r="I97" s="34">
        <v>29.6</v>
      </c>
      <c r="J97" s="35">
        <v>99.4</v>
      </c>
      <c r="K97" s="34">
        <v>18</v>
      </c>
      <c r="L97" s="34">
        <v>32</v>
      </c>
      <c r="M97" s="34">
        <v>30</v>
      </c>
      <c r="N97" s="35">
        <v>80</v>
      </c>
      <c r="O97" s="34">
        <v>39.5</v>
      </c>
      <c r="P97" s="34">
        <v>39.5</v>
      </c>
      <c r="Q97" s="34">
        <v>20</v>
      </c>
      <c r="R97" s="35">
        <v>99</v>
      </c>
      <c r="S97" s="34">
        <v>29.3</v>
      </c>
      <c r="T97" s="34">
        <v>19.5</v>
      </c>
      <c r="U97" s="34">
        <v>48.8</v>
      </c>
      <c r="V97" s="35">
        <v>97.6</v>
      </c>
      <c r="W97" s="34">
        <v>95.2</v>
      </c>
      <c r="X97" s="36">
        <f t="shared" si="7"/>
        <v>95.2</v>
      </c>
      <c r="Y97">
        <v>95.207999999999998</v>
      </c>
    </row>
    <row r="98" spans="1:25" hidden="1" x14ac:dyDescent="0.25">
      <c r="A98" s="33">
        <v>11</v>
      </c>
      <c r="B98" s="33" t="s">
        <v>77</v>
      </c>
      <c r="C98" s="34">
        <v>30</v>
      </c>
      <c r="D98" s="34">
        <v>30</v>
      </c>
      <c r="E98" s="34">
        <v>40</v>
      </c>
      <c r="F98" s="35">
        <v>100</v>
      </c>
      <c r="G98" s="34">
        <v>30</v>
      </c>
      <c r="H98" s="34">
        <v>40</v>
      </c>
      <c r="I98" s="34">
        <v>30</v>
      </c>
      <c r="J98" s="35">
        <v>100</v>
      </c>
      <c r="K98" s="34">
        <v>12</v>
      </c>
      <c r="L98" s="34">
        <v>40</v>
      </c>
      <c r="M98" s="34">
        <v>19.2</v>
      </c>
      <c r="N98" s="35">
        <v>71.2</v>
      </c>
      <c r="O98" s="34">
        <v>40</v>
      </c>
      <c r="P98" s="34">
        <v>40</v>
      </c>
      <c r="Q98" s="34">
        <v>20</v>
      </c>
      <c r="R98" s="35">
        <v>100</v>
      </c>
      <c r="S98" s="34">
        <v>30</v>
      </c>
      <c r="T98" s="34">
        <v>20</v>
      </c>
      <c r="U98" s="34">
        <v>50</v>
      </c>
      <c r="V98" s="35">
        <v>100</v>
      </c>
      <c r="W98" s="34">
        <v>94.2</v>
      </c>
      <c r="X98" s="36">
        <f t="shared" si="7"/>
        <v>94.24</v>
      </c>
      <c r="Y98">
        <v>94.24</v>
      </c>
    </row>
    <row r="99" spans="1:25" hidden="1" x14ac:dyDescent="0.25">
      <c r="A99" s="33">
        <v>12</v>
      </c>
      <c r="B99" s="33" t="s">
        <v>78</v>
      </c>
      <c r="C99" s="34">
        <v>30</v>
      </c>
      <c r="D99" s="34">
        <v>30</v>
      </c>
      <c r="E99" s="34">
        <v>40</v>
      </c>
      <c r="F99" s="35">
        <v>100</v>
      </c>
      <c r="G99" s="34">
        <v>30</v>
      </c>
      <c r="H99" s="34">
        <v>38.9</v>
      </c>
      <c r="I99" s="34">
        <v>28.3</v>
      </c>
      <c r="J99" s="35">
        <v>97.2</v>
      </c>
      <c r="K99" s="34">
        <v>12</v>
      </c>
      <c r="L99" s="34">
        <v>32</v>
      </c>
      <c r="M99" s="34">
        <v>30</v>
      </c>
      <c r="N99" s="35">
        <v>74</v>
      </c>
      <c r="O99" s="34">
        <v>40</v>
      </c>
      <c r="P99" s="34">
        <v>40</v>
      </c>
      <c r="Q99" s="34">
        <v>20</v>
      </c>
      <c r="R99" s="35">
        <v>100</v>
      </c>
      <c r="S99" s="34">
        <v>28.3</v>
      </c>
      <c r="T99" s="34">
        <v>20</v>
      </c>
      <c r="U99" s="34">
        <v>50</v>
      </c>
      <c r="V99" s="35">
        <v>98.3</v>
      </c>
      <c r="W99" s="34">
        <v>93.9</v>
      </c>
      <c r="X99" s="36">
        <f t="shared" si="7"/>
        <v>93.9</v>
      </c>
      <c r="Y99">
        <v>93.903999999999996</v>
      </c>
    </row>
    <row r="100" spans="1:25" hidden="1" x14ac:dyDescent="0.25">
      <c r="A100" s="33">
        <v>13</v>
      </c>
      <c r="B100" s="33" t="s">
        <v>11</v>
      </c>
      <c r="C100" s="34">
        <v>30</v>
      </c>
      <c r="D100" s="34">
        <v>30</v>
      </c>
      <c r="E100" s="34">
        <v>40</v>
      </c>
      <c r="F100" s="35">
        <v>100</v>
      </c>
      <c r="G100" s="34">
        <v>30</v>
      </c>
      <c r="H100" s="34">
        <v>38.700000000000003</v>
      </c>
      <c r="I100" s="34">
        <v>28</v>
      </c>
      <c r="J100" s="35">
        <v>96.7</v>
      </c>
      <c r="K100" s="34">
        <v>18</v>
      </c>
      <c r="L100" s="34">
        <v>32</v>
      </c>
      <c r="M100" s="34">
        <v>30</v>
      </c>
      <c r="N100" s="35">
        <v>80</v>
      </c>
      <c r="O100" s="34">
        <v>37.299999999999997</v>
      </c>
      <c r="P100" s="34">
        <v>38.700000000000003</v>
      </c>
      <c r="Q100" s="34">
        <v>19.600000000000001</v>
      </c>
      <c r="R100" s="35">
        <v>95.6</v>
      </c>
      <c r="S100" s="34">
        <v>28</v>
      </c>
      <c r="T100" s="34">
        <v>19.3</v>
      </c>
      <c r="U100" s="34">
        <v>48.4</v>
      </c>
      <c r="V100" s="35">
        <v>95.7</v>
      </c>
      <c r="W100" s="34">
        <v>93.6</v>
      </c>
      <c r="X100" s="36">
        <f t="shared" si="7"/>
        <v>93.6</v>
      </c>
      <c r="Y100">
        <v>93.593999999999994</v>
      </c>
    </row>
    <row r="101" spans="1:25" hidden="1" x14ac:dyDescent="0.25">
      <c r="A101" s="33">
        <v>14</v>
      </c>
      <c r="B101" s="33" t="s">
        <v>79</v>
      </c>
      <c r="C101" s="34">
        <v>30</v>
      </c>
      <c r="D101" s="34">
        <v>30</v>
      </c>
      <c r="E101" s="34">
        <v>39.4</v>
      </c>
      <c r="F101" s="35">
        <v>99.4</v>
      </c>
      <c r="G101" s="34">
        <v>30</v>
      </c>
      <c r="H101" s="34">
        <v>37.700000000000003</v>
      </c>
      <c r="I101" s="34">
        <v>26.6</v>
      </c>
      <c r="J101" s="35">
        <v>94.3</v>
      </c>
      <c r="K101" s="34">
        <v>18</v>
      </c>
      <c r="L101" s="34">
        <v>32</v>
      </c>
      <c r="M101" s="34">
        <v>30</v>
      </c>
      <c r="N101" s="35">
        <v>80</v>
      </c>
      <c r="O101" s="34">
        <v>40</v>
      </c>
      <c r="P101" s="34">
        <v>37.700000000000003</v>
      </c>
      <c r="Q101" s="34">
        <v>20</v>
      </c>
      <c r="R101" s="35">
        <v>97.7</v>
      </c>
      <c r="S101" s="34">
        <v>27.1</v>
      </c>
      <c r="T101" s="34">
        <v>19.2</v>
      </c>
      <c r="U101" s="34">
        <v>49.1</v>
      </c>
      <c r="V101" s="35">
        <v>95.4</v>
      </c>
      <c r="W101" s="34">
        <v>93.4</v>
      </c>
      <c r="X101" s="36">
        <f t="shared" si="7"/>
        <v>93.359999999999985</v>
      </c>
      <c r="Y101">
        <v>93.355999999999995</v>
      </c>
    </row>
    <row r="102" spans="1:25" hidden="1" x14ac:dyDescent="0.25">
      <c r="A102" s="33">
        <v>15</v>
      </c>
      <c r="B102" s="33" t="s">
        <v>80</v>
      </c>
      <c r="C102" s="34">
        <v>30</v>
      </c>
      <c r="D102" s="34">
        <v>30</v>
      </c>
      <c r="E102" s="34">
        <v>39</v>
      </c>
      <c r="F102" s="35">
        <v>99</v>
      </c>
      <c r="G102" s="34">
        <v>30</v>
      </c>
      <c r="H102" s="34">
        <v>38</v>
      </c>
      <c r="I102" s="34">
        <v>27</v>
      </c>
      <c r="J102" s="35">
        <v>95</v>
      </c>
      <c r="K102" s="34">
        <v>12</v>
      </c>
      <c r="L102" s="34">
        <v>32</v>
      </c>
      <c r="M102" s="34">
        <v>30</v>
      </c>
      <c r="N102" s="35">
        <v>74</v>
      </c>
      <c r="O102" s="34">
        <v>40</v>
      </c>
      <c r="P102" s="34">
        <v>40</v>
      </c>
      <c r="Q102" s="34">
        <v>20</v>
      </c>
      <c r="R102" s="35">
        <v>100</v>
      </c>
      <c r="S102" s="34">
        <v>29.5</v>
      </c>
      <c r="T102" s="34">
        <v>19.7</v>
      </c>
      <c r="U102" s="34">
        <v>49.1</v>
      </c>
      <c r="V102" s="35">
        <v>98.3</v>
      </c>
      <c r="W102" s="34">
        <v>93.3</v>
      </c>
      <c r="X102" s="36">
        <f t="shared" si="7"/>
        <v>93.26</v>
      </c>
      <c r="Y102">
        <v>93.26</v>
      </c>
    </row>
    <row r="103" spans="1:25" hidden="1" x14ac:dyDescent="0.25">
      <c r="A103" s="33">
        <v>16</v>
      </c>
      <c r="B103" s="33" t="s">
        <v>8</v>
      </c>
      <c r="C103" s="34">
        <v>30</v>
      </c>
      <c r="D103" s="34">
        <v>30</v>
      </c>
      <c r="E103" s="34">
        <v>38</v>
      </c>
      <c r="F103" s="35">
        <v>98</v>
      </c>
      <c r="G103" s="34">
        <v>30</v>
      </c>
      <c r="H103" s="34">
        <v>39.299999999999997</v>
      </c>
      <c r="I103" s="34">
        <v>28.9</v>
      </c>
      <c r="J103" s="35">
        <v>98.2</v>
      </c>
      <c r="K103" s="34">
        <v>18</v>
      </c>
      <c r="L103" s="34">
        <v>32</v>
      </c>
      <c r="M103" s="34">
        <v>26.3</v>
      </c>
      <c r="N103" s="35">
        <v>76.3</v>
      </c>
      <c r="O103" s="34">
        <v>38.9</v>
      </c>
      <c r="P103" s="34">
        <v>39.200000000000003</v>
      </c>
      <c r="Q103" s="34">
        <v>20</v>
      </c>
      <c r="R103" s="35">
        <v>98.1</v>
      </c>
      <c r="S103" s="34">
        <v>28.3</v>
      </c>
      <c r="T103" s="34">
        <v>19.100000000000001</v>
      </c>
      <c r="U103" s="34">
        <v>47.2</v>
      </c>
      <c r="V103" s="35">
        <v>94.6</v>
      </c>
      <c r="W103" s="34">
        <v>93</v>
      </c>
      <c r="X103" s="36">
        <f t="shared" si="7"/>
        <v>93.04</v>
      </c>
      <c r="Y103">
        <v>93.031999999999996</v>
      </c>
    </row>
    <row r="104" spans="1:25" hidden="1" x14ac:dyDescent="0.25">
      <c r="A104" s="33">
        <v>17</v>
      </c>
      <c r="B104" s="33" t="s">
        <v>81</v>
      </c>
      <c r="C104" s="34">
        <v>30</v>
      </c>
      <c r="D104" s="34">
        <v>30</v>
      </c>
      <c r="E104" s="34">
        <v>40</v>
      </c>
      <c r="F104" s="35">
        <v>100</v>
      </c>
      <c r="G104" s="34">
        <v>30</v>
      </c>
      <c r="H104" s="34">
        <v>39.200000000000003</v>
      </c>
      <c r="I104" s="34">
        <v>28.7</v>
      </c>
      <c r="J104" s="35">
        <v>97.9</v>
      </c>
      <c r="K104" s="34">
        <v>6</v>
      </c>
      <c r="L104" s="34">
        <v>32</v>
      </c>
      <c r="M104" s="34">
        <v>30</v>
      </c>
      <c r="N104" s="35">
        <v>68</v>
      </c>
      <c r="O104" s="34">
        <v>40</v>
      </c>
      <c r="P104" s="34">
        <v>40</v>
      </c>
      <c r="Q104" s="34">
        <v>20</v>
      </c>
      <c r="R104" s="35">
        <v>100</v>
      </c>
      <c r="S104" s="34">
        <v>28.7</v>
      </c>
      <c r="T104" s="34">
        <v>20</v>
      </c>
      <c r="U104" s="34">
        <v>50</v>
      </c>
      <c r="V104" s="35">
        <v>98.7</v>
      </c>
      <c r="W104" s="34">
        <v>92.9</v>
      </c>
      <c r="X104" s="36">
        <f t="shared" si="7"/>
        <v>92.919999999999987</v>
      </c>
      <c r="Y104">
        <v>92.912000000000006</v>
      </c>
    </row>
    <row r="105" spans="1:25" hidden="1" x14ac:dyDescent="0.25">
      <c r="A105" s="33">
        <v>18</v>
      </c>
      <c r="B105" s="33" t="s">
        <v>82</v>
      </c>
      <c r="C105" s="34">
        <v>30</v>
      </c>
      <c r="D105" s="34">
        <v>30</v>
      </c>
      <c r="E105" s="34">
        <v>40</v>
      </c>
      <c r="F105" s="35">
        <v>100</v>
      </c>
      <c r="G105" s="34">
        <v>30</v>
      </c>
      <c r="H105" s="34">
        <v>38.200000000000003</v>
      </c>
      <c r="I105" s="34">
        <v>27.3</v>
      </c>
      <c r="J105" s="35">
        <v>95.5</v>
      </c>
      <c r="K105" s="34">
        <v>6</v>
      </c>
      <c r="L105" s="34">
        <v>32</v>
      </c>
      <c r="M105" s="34">
        <v>30</v>
      </c>
      <c r="N105" s="35">
        <v>68</v>
      </c>
      <c r="O105" s="34">
        <v>40</v>
      </c>
      <c r="P105" s="34">
        <v>40</v>
      </c>
      <c r="Q105" s="34">
        <v>20</v>
      </c>
      <c r="R105" s="35">
        <v>100</v>
      </c>
      <c r="S105" s="34">
        <v>30</v>
      </c>
      <c r="T105" s="34">
        <v>20</v>
      </c>
      <c r="U105" s="34">
        <v>50</v>
      </c>
      <c r="V105" s="35">
        <v>100</v>
      </c>
      <c r="W105" s="34">
        <v>92.7</v>
      </c>
      <c r="X105" s="36">
        <f t="shared" si="7"/>
        <v>92.7</v>
      </c>
      <c r="Y105">
        <v>92.69</v>
      </c>
    </row>
    <row r="106" spans="1:25" hidden="1" x14ac:dyDescent="0.25">
      <c r="A106" s="33">
        <v>19</v>
      </c>
      <c r="B106" s="33" t="s">
        <v>83</v>
      </c>
      <c r="C106" s="34">
        <v>30</v>
      </c>
      <c r="D106" s="34">
        <v>30</v>
      </c>
      <c r="E106" s="34">
        <v>40</v>
      </c>
      <c r="F106" s="35">
        <v>100</v>
      </c>
      <c r="G106" s="34">
        <v>30</v>
      </c>
      <c r="H106" s="34">
        <v>38.799999999999997</v>
      </c>
      <c r="I106" s="34">
        <v>28.3</v>
      </c>
      <c r="J106" s="35">
        <v>97.1</v>
      </c>
      <c r="K106" s="34">
        <v>6</v>
      </c>
      <c r="L106" s="34">
        <v>32</v>
      </c>
      <c r="M106" s="34">
        <v>30</v>
      </c>
      <c r="N106" s="35">
        <v>68</v>
      </c>
      <c r="O106" s="34">
        <v>40</v>
      </c>
      <c r="P106" s="34">
        <v>40</v>
      </c>
      <c r="Q106" s="34">
        <v>20</v>
      </c>
      <c r="R106" s="35">
        <v>100</v>
      </c>
      <c r="S106" s="34">
        <v>28.2</v>
      </c>
      <c r="T106" s="34">
        <v>20</v>
      </c>
      <c r="U106" s="34">
        <v>50</v>
      </c>
      <c r="V106" s="35">
        <v>98.2</v>
      </c>
      <c r="W106" s="34">
        <v>92.7</v>
      </c>
      <c r="X106" s="36">
        <f t="shared" si="7"/>
        <v>92.66</v>
      </c>
      <c r="Y106">
        <v>92.656000000000006</v>
      </c>
    </row>
    <row r="107" spans="1:25" hidden="1" x14ac:dyDescent="0.25">
      <c r="A107" s="33">
        <v>20</v>
      </c>
      <c r="B107" s="33" t="s">
        <v>84</v>
      </c>
      <c r="C107" s="34">
        <v>30</v>
      </c>
      <c r="D107" s="34">
        <v>30</v>
      </c>
      <c r="E107" s="34">
        <v>39.200000000000003</v>
      </c>
      <c r="F107" s="35">
        <v>99.2</v>
      </c>
      <c r="G107" s="34">
        <v>30</v>
      </c>
      <c r="H107" s="34">
        <v>38.299999999999997</v>
      </c>
      <c r="I107" s="34">
        <v>27.5</v>
      </c>
      <c r="J107" s="35">
        <v>95.8</v>
      </c>
      <c r="K107" s="34">
        <v>12</v>
      </c>
      <c r="L107" s="34">
        <v>32</v>
      </c>
      <c r="M107" s="34">
        <v>30</v>
      </c>
      <c r="N107" s="35">
        <v>74</v>
      </c>
      <c r="O107" s="34">
        <v>39</v>
      </c>
      <c r="P107" s="34">
        <v>38.1</v>
      </c>
      <c r="Q107" s="34">
        <v>20</v>
      </c>
      <c r="R107" s="35">
        <v>97.1</v>
      </c>
      <c r="S107" s="34">
        <v>28.9</v>
      </c>
      <c r="T107" s="34">
        <v>19</v>
      </c>
      <c r="U107" s="34">
        <v>48.8</v>
      </c>
      <c r="V107" s="35">
        <v>96.7</v>
      </c>
      <c r="W107" s="34">
        <v>92.6</v>
      </c>
      <c r="X107" s="36">
        <f t="shared" si="7"/>
        <v>92.56</v>
      </c>
      <c r="Y107">
        <v>92.548000000000002</v>
      </c>
    </row>
    <row r="108" spans="1:25" hidden="1" x14ac:dyDescent="0.25">
      <c r="A108" s="33">
        <v>21</v>
      </c>
      <c r="B108" s="33" t="s">
        <v>85</v>
      </c>
      <c r="C108" s="34">
        <v>30</v>
      </c>
      <c r="D108" s="34">
        <v>30</v>
      </c>
      <c r="E108" s="34">
        <v>39.200000000000003</v>
      </c>
      <c r="F108" s="35">
        <v>99.2</v>
      </c>
      <c r="G108" s="34">
        <v>30</v>
      </c>
      <c r="H108" s="34">
        <v>39.4</v>
      </c>
      <c r="I108" s="34">
        <v>29</v>
      </c>
      <c r="J108" s="35">
        <v>98.4</v>
      </c>
      <c r="K108" s="34">
        <v>6</v>
      </c>
      <c r="L108" s="34">
        <v>32</v>
      </c>
      <c r="M108" s="34">
        <v>30</v>
      </c>
      <c r="N108" s="35">
        <v>68</v>
      </c>
      <c r="O108" s="34">
        <v>40</v>
      </c>
      <c r="P108" s="34">
        <v>40</v>
      </c>
      <c r="Q108" s="34">
        <v>20</v>
      </c>
      <c r="R108" s="35">
        <v>100</v>
      </c>
      <c r="S108" s="34">
        <v>29</v>
      </c>
      <c r="T108" s="34">
        <v>19.3</v>
      </c>
      <c r="U108" s="34">
        <v>48.4</v>
      </c>
      <c r="V108" s="35">
        <v>96.7</v>
      </c>
      <c r="W108" s="34">
        <v>92.5</v>
      </c>
      <c r="X108" s="36">
        <f t="shared" si="7"/>
        <v>92.460000000000008</v>
      </c>
      <c r="Y108">
        <v>92.45</v>
      </c>
    </row>
    <row r="109" spans="1:25" hidden="1" x14ac:dyDescent="0.25">
      <c r="A109" s="33">
        <v>22</v>
      </c>
      <c r="B109" s="33" t="s">
        <v>14</v>
      </c>
      <c r="C109" s="34">
        <v>30</v>
      </c>
      <c r="D109" s="34">
        <v>30</v>
      </c>
      <c r="E109" s="34">
        <v>40</v>
      </c>
      <c r="F109" s="35">
        <v>100</v>
      </c>
      <c r="G109" s="34">
        <v>30</v>
      </c>
      <c r="H109" s="34">
        <v>39.1</v>
      </c>
      <c r="I109" s="34">
        <v>28.7</v>
      </c>
      <c r="J109" s="35">
        <v>97.8</v>
      </c>
      <c r="K109" s="34">
        <v>6</v>
      </c>
      <c r="L109" s="34">
        <v>32</v>
      </c>
      <c r="M109" s="34">
        <v>30</v>
      </c>
      <c r="N109" s="35">
        <v>68</v>
      </c>
      <c r="O109" s="34">
        <v>40</v>
      </c>
      <c r="P109" s="34">
        <v>38.299999999999997</v>
      </c>
      <c r="Q109" s="34">
        <v>20</v>
      </c>
      <c r="R109" s="35">
        <v>98.3</v>
      </c>
      <c r="S109" s="34">
        <v>27.5</v>
      </c>
      <c r="T109" s="34">
        <v>19.100000000000001</v>
      </c>
      <c r="U109" s="34">
        <v>50</v>
      </c>
      <c r="V109" s="35">
        <v>96.6</v>
      </c>
      <c r="W109" s="34">
        <v>92.1</v>
      </c>
      <c r="X109" s="36">
        <f t="shared" si="7"/>
        <v>92.140000000000015</v>
      </c>
      <c r="Y109">
        <v>92.144000000000005</v>
      </c>
    </row>
    <row r="110" spans="1:25" hidden="1" x14ac:dyDescent="0.25">
      <c r="A110" s="33">
        <v>23</v>
      </c>
      <c r="B110" s="33" t="s">
        <v>7</v>
      </c>
      <c r="C110" s="34">
        <v>30</v>
      </c>
      <c r="D110" s="34">
        <v>30</v>
      </c>
      <c r="E110" s="34">
        <v>38.9</v>
      </c>
      <c r="F110" s="35">
        <v>98.9</v>
      </c>
      <c r="G110" s="34">
        <v>30</v>
      </c>
      <c r="H110" s="34">
        <v>37.4</v>
      </c>
      <c r="I110" s="34">
        <v>26.2</v>
      </c>
      <c r="J110" s="35">
        <v>93.6</v>
      </c>
      <c r="K110" s="34">
        <v>24</v>
      </c>
      <c r="L110" s="34">
        <v>32</v>
      </c>
      <c r="M110" s="34">
        <v>27.3</v>
      </c>
      <c r="N110" s="35">
        <v>83.3</v>
      </c>
      <c r="O110" s="34">
        <v>37</v>
      </c>
      <c r="P110" s="34">
        <v>37</v>
      </c>
      <c r="Q110" s="34">
        <v>19.600000000000001</v>
      </c>
      <c r="R110" s="35">
        <v>93.6</v>
      </c>
      <c r="S110" s="34">
        <v>26.5</v>
      </c>
      <c r="T110" s="34">
        <v>18</v>
      </c>
      <c r="U110" s="34">
        <v>46.6</v>
      </c>
      <c r="V110" s="35">
        <v>91.1</v>
      </c>
      <c r="W110" s="34">
        <v>92.1</v>
      </c>
      <c r="X110" s="36">
        <f t="shared" si="7"/>
        <v>92.1</v>
      </c>
      <c r="Y110">
        <v>92.096000000000004</v>
      </c>
    </row>
    <row r="111" spans="1:25" hidden="1" x14ac:dyDescent="0.25">
      <c r="A111" s="33">
        <v>24</v>
      </c>
      <c r="B111" s="33" t="s">
        <v>86</v>
      </c>
      <c r="C111" s="34">
        <v>30</v>
      </c>
      <c r="D111" s="34">
        <v>30</v>
      </c>
      <c r="E111" s="34">
        <v>39.1</v>
      </c>
      <c r="F111" s="35">
        <v>99.1</v>
      </c>
      <c r="G111" s="34">
        <v>30</v>
      </c>
      <c r="H111" s="34">
        <v>36.299999999999997</v>
      </c>
      <c r="I111" s="34">
        <v>24.4</v>
      </c>
      <c r="J111" s="35">
        <v>90.7</v>
      </c>
      <c r="K111" s="34">
        <v>18</v>
      </c>
      <c r="L111" s="34">
        <v>32</v>
      </c>
      <c r="M111" s="34">
        <v>30</v>
      </c>
      <c r="N111" s="35">
        <v>80</v>
      </c>
      <c r="O111" s="34">
        <v>38.4</v>
      </c>
      <c r="P111" s="34">
        <v>37.9</v>
      </c>
      <c r="Q111" s="34">
        <v>19.3</v>
      </c>
      <c r="R111" s="35">
        <v>95.6</v>
      </c>
      <c r="S111" s="34">
        <v>28</v>
      </c>
      <c r="T111" s="34">
        <v>18.7</v>
      </c>
      <c r="U111" s="34">
        <v>47.3</v>
      </c>
      <c r="V111" s="35">
        <v>94</v>
      </c>
      <c r="W111" s="34">
        <v>91.9</v>
      </c>
      <c r="X111" s="36">
        <f t="shared" si="7"/>
        <v>91.88</v>
      </c>
      <c r="Y111">
        <v>91.873999999999995</v>
      </c>
    </row>
    <row r="112" spans="1:25" hidden="1" x14ac:dyDescent="0.25">
      <c r="A112" s="33">
        <v>25</v>
      </c>
      <c r="B112" s="33" t="s">
        <v>87</v>
      </c>
      <c r="C112" s="34">
        <v>30</v>
      </c>
      <c r="D112" s="34">
        <v>30</v>
      </c>
      <c r="E112" s="34">
        <v>36.1</v>
      </c>
      <c r="F112" s="35">
        <v>96.1</v>
      </c>
      <c r="G112" s="34">
        <v>30</v>
      </c>
      <c r="H112" s="34">
        <v>38.799999999999997</v>
      </c>
      <c r="I112" s="34">
        <v>28.1</v>
      </c>
      <c r="J112" s="35">
        <v>96.9</v>
      </c>
      <c r="K112" s="34">
        <v>12</v>
      </c>
      <c r="L112" s="34">
        <v>32</v>
      </c>
      <c r="M112" s="34">
        <v>30</v>
      </c>
      <c r="N112" s="35">
        <v>74</v>
      </c>
      <c r="O112" s="34">
        <v>37.5</v>
      </c>
      <c r="P112" s="34">
        <v>37.5</v>
      </c>
      <c r="Q112" s="34">
        <v>20</v>
      </c>
      <c r="R112" s="35">
        <v>95</v>
      </c>
      <c r="S112" s="34">
        <v>28.1</v>
      </c>
      <c r="T112" s="34">
        <v>18.8</v>
      </c>
      <c r="U112" s="34">
        <v>50</v>
      </c>
      <c r="V112" s="35">
        <v>96.9</v>
      </c>
      <c r="W112" s="34">
        <v>91.8</v>
      </c>
      <c r="X112" s="36">
        <f t="shared" si="7"/>
        <v>91.78</v>
      </c>
      <c r="Y112">
        <v>91.792000000000002</v>
      </c>
    </row>
    <row r="113" spans="1:25" hidden="1" x14ac:dyDescent="0.25">
      <c r="A113" s="33">
        <v>26</v>
      </c>
      <c r="B113" s="33" t="s">
        <v>13</v>
      </c>
      <c r="C113" s="34">
        <v>30</v>
      </c>
      <c r="D113" s="34">
        <v>30</v>
      </c>
      <c r="E113" s="34">
        <v>39.1</v>
      </c>
      <c r="F113" s="35">
        <v>99.1</v>
      </c>
      <c r="G113" s="34">
        <v>30</v>
      </c>
      <c r="H113" s="34">
        <v>37.6</v>
      </c>
      <c r="I113" s="34">
        <v>26.5</v>
      </c>
      <c r="J113" s="35">
        <v>94.1</v>
      </c>
      <c r="K113" s="34">
        <v>12</v>
      </c>
      <c r="L113" s="34">
        <v>32</v>
      </c>
      <c r="M113" s="34">
        <v>30</v>
      </c>
      <c r="N113" s="35">
        <v>74</v>
      </c>
      <c r="O113" s="34">
        <v>39.4</v>
      </c>
      <c r="P113" s="34">
        <v>40</v>
      </c>
      <c r="Q113" s="34">
        <v>18.899999999999999</v>
      </c>
      <c r="R113" s="35">
        <v>98.3</v>
      </c>
      <c r="S113" s="34">
        <v>26</v>
      </c>
      <c r="T113" s="34">
        <v>18.5</v>
      </c>
      <c r="U113" s="34">
        <v>48.5</v>
      </c>
      <c r="V113" s="35">
        <v>93</v>
      </c>
      <c r="W113" s="34">
        <v>91.7</v>
      </c>
      <c r="X113" s="36">
        <f t="shared" si="7"/>
        <v>91.7</v>
      </c>
      <c r="Y113">
        <v>91.686000000000007</v>
      </c>
    </row>
    <row r="114" spans="1:25" hidden="1" x14ac:dyDescent="0.25">
      <c r="A114" s="33">
        <v>27</v>
      </c>
      <c r="B114" s="33" t="s">
        <v>88</v>
      </c>
      <c r="C114" s="34">
        <v>30</v>
      </c>
      <c r="D114" s="34">
        <v>30</v>
      </c>
      <c r="E114" s="34">
        <v>38.799999999999997</v>
      </c>
      <c r="F114" s="35">
        <v>98.8</v>
      </c>
      <c r="G114" s="34">
        <v>30</v>
      </c>
      <c r="H114" s="34">
        <v>40</v>
      </c>
      <c r="I114" s="34">
        <v>30</v>
      </c>
      <c r="J114" s="35">
        <v>100</v>
      </c>
      <c r="K114" s="34">
        <v>0</v>
      </c>
      <c r="L114" s="34">
        <v>32</v>
      </c>
      <c r="M114" s="34">
        <v>30</v>
      </c>
      <c r="N114" s="35">
        <v>62</v>
      </c>
      <c r="O114" s="34">
        <v>40</v>
      </c>
      <c r="P114" s="34">
        <v>40</v>
      </c>
      <c r="Q114" s="34">
        <v>20</v>
      </c>
      <c r="R114" s="35">
        <v>100</v>
      </c>
      <c r="S114" s="34">
        <v>30</v>
      </c>
      <c r="T114" s="34">
        <v>20</v>
      </c>
      <c r="U114" s="34">
        <v>47.4</v>
      </c>
      <c r="V114" s="35">
        <v>97.4</v>
      </c>
      <c r="W114" s="34">
        <v>91.6</v>
      </c>
      <c r="X114" s="36">
        <f t="shared" si="7"/>
        <v>91.640000000000015</v>
      </c>
      <c r="Y114">
        <v>91.638000000000005</v>
      </c>
    </row>
    <row r="115" spans="1:25" hidden="1" x14ac:dyDescent="0.25">
      <c r="A115" s="33">
        <v>28</v>
      </c>
      <c r="B115" s="33" t="s">
        <v>89</v>
      </c>
      <c r="C115" s="34">
        <v>30</v>
      </c>
      <c r="D115" s="34">
        <v>30</v>
      </c>
      <c r="E115" s="34">
        <v>40</v>
      </c>
      <c r="F115" s="35">
        <v>100</v>
      </c>
      <c r="G115" s="34">
        <v>30</v>
      </c>
      <c r="H115" s="34">
        <v>38.9</v>
      </c>
      <c r="I115" s="34">
        <v>28.5</v>
      </c>
      <c r="J115" s="35">
        <v>97.4</v>
      </c>
      <c r="K115" s="34">
        <v>0</v>
      </c>
      <c r="L115" s="34">
        <v>32</v>
      </c>
      <c r="M115" s="34">
        <v>30</v>
      </c>
      <c r="N115" s="35">
        <v>62</v>
      </c>
      <c r="O115" s="34">
        <v>40</v>
      </c>
      <c r="P115" s="34">
        <v>40</v>
      </c>
      <c r="Q115" s="34">
        <v>20</v>
      </c>
      <c r="R115" s="35">
        <v>100</v>
      </c>
      <c r="S115" s="34">
        <v>28.4</v>
      </c>
      <c r="T115" s="34">
        <v>20</v>
      </c>
      <c r="U115" s="34">
        <v>50</v>
      </c>
      <c r="V115" s="35">
        <v>98.4</v>
      </c>
      <c r="W115" s="34">
        <v>91.6</v>
      </c>
      <c r="X115" s="36">
        <f t="shared" si="7"/>
        <v>91.559999999999988</v>
      </c>
      <c r="Y115">
        <v>91.552000000000007</v>
      </c>
    </row>
    <row r="116" spans="1:25" hidden="1" x14ac:dyDescent="0.25">
      <c r="A116" s="33">
        <v>29</v>
      </c>
      <c r="B116" s="33" t="s">
        <v>5</v>
      </c>
      <c r="C116" s="34">
        <v>30</v>
      </c>
      <c r="D116" s="34">
        <v>30</v>
      </c>
      <c r="E116" s="34">
        <v>38.6</v>
      </c>
      <c r="F116" s="35">
        <v>98.6</v>
      </c>
      <c r="G116" s="34">
        <v>30</v>
      </c>
      <c r="H116" s="34">
        <v>36.1</v>
      </c>
      <c r="I116" s="34">
        <v>24.1</v>
      </c>
      <c r="J116" s="35">
        <v>90.2</v>
      </c>
      <c r="K116" s="34">
        <v>18</v>
      </c>
      <c r="L116" s="34">
        <v>32</v>
      </c>
      <c r="M116" s="34">
        <v>30</v>
      </c>
      <c r="N116" s="35">
        <v>80</v>
      </c>
      <c r="O116" s="34">
        <v>36.5</v>
      </c>
      <c r="P116" s="34">
        <v>37</v>
      </c>
      <c r="Q116" s="34">
        <v>19.5</v>
      </c>
      <c r="R116" s="35">
        <v>93</v>
      </c>
      <c r="S116" s="34">
        <v>27.5</v>
      </c>
      <c r="T116" s="34">
        <v>18.399999999999999</v>
      </c>
      <c r="U116" s="34">
        <v>46.6</v>
      </c>
      <c r="V116" s="35">
        <v>92.5</v>
      </c>
      <c r="W116" s="34">
        <v>90.9</v>
      </c>
      <c r="X116" s="36">
        <f t="shared" si="7"/>
        <v>90.86</v>
      </c>
      <c r="Y116">
        <v>90.846000000000004</v>
      </c>
    </row>
    <row r="117" spans="1:25" hidden="1" x14ac:dyDescent="0.25">
      <c r="A117" s="33">
        <v>30</v>
      </c>
      <c r="B117" s="33" t="s">
        <v>10</v>
      </c>
      <c r="C117" s="34">
        <v>30</v>
      </c>
      <c r="D117" s="34">
        <v>30</v>
      </c>
      <c r="E117" s="34">
        <v>38.799999999999997</v>
      </c>
      <c r="F117" s="35">
        <v>98.8</v>
      </c>
      <c r="G117" s="34">
        <v>30</v>
      </c>
      <c r="H117" s="34">
        <v>37.6</v>
      </c>
      <c r="I117" s="34">
        <v>26.5</v>
      </c>
      <c r="J117" s="35">
        <v>94.1</v>
      </c>
      <c r="K117" s="34">
        <v>18</v>
      </c>
      <c r="L117" s="34">
        <v>32</v>
      </c>
      <c r="M117" s="34">
        <v>30</v>
      </c>
      <c r="N117" s="35">
        <v>80</v>
      </c>
      <c r="O117" s="34">
        <v>36.9</v>
      </c>
      <c r="P117" s="34">
        <v>36.9</v>
      </c>
      <c r="Q117" s="34">
        <v>20</v>
      </c>
      <c r="R117" s="35">
        <v>93.8</v>
      </c>
      <c r="S117" s="34">
        <v>25.3</v>
      </c>
      <c r="T117" s="34">
        <v>17.600000000000001</v>
      </c>
      <c r="U117" s="34">
        <v>44.1</v>
      </c>
      <c r="V117" s="35">
        <v>87</v>
      </c>
      <c r="W117" s="34">
        <v>90.7</v>
      </c>
      <c r="X117" s="36">
        <f t="shared" si="7"/>
        <v>90.74</v>
      </c>
      <c r="Y117">
        <v>90.738</v>
      </c>
    </row>
    <row r="118" spans="1:25" hidden="1" x14ac:dyDescent="0.25">
      <c r="A118" s="33">
        <v>31</v>
      </c>
      <c r="B118" s="33" t="s">
        <v>90</v>
      </c>
      <c r="C118" s="34">
        <v>30</v>
      </c>
      <c r="D118" s="34">
        <v>30</v>
      </c>
      <c r="E118" s="34">
        <v>38.700000000000003</v>
      </c>
      <c r="F118" s="35">
        <v>98.7</v>
      </c>
      <c r="G118" s="34">
        <v>30</v>
      </c>
      <c r="H118" s="34">
        <v>37.9</v>
      </c>
      <c r="I118" s="34">
        <v>26.9</v>
      </c>
      <c r="J118" s="35">
        <v>94.8</v>
      </c>
      <c r="K118" s="34">
        <v>12</v>
      </c>
      <c r="L118" s="34">
        <v>32</v>
      </c>
      <c r="M118" s="34">
        <v>30</v>
      </c>
      <c r="N118" s="35">
        <v>74</v>
      </c>
      <c r="O118" s="34">
        <v>36.700000000000003</v>
      </c>
      <c r="P118" s="34">
        <v>35.799999999999997</v>
      </c>
      <c r="Q118" s="34">
        <v>20</v>
      </c>
      <c r="R118" s="35">
        <v>92.5</v>
      </c>
      <c r="S118" s="34">
        <v>28.1</v>
      </c>
      <c r="T118" s="34">
        <v>17.899999999999999</v>
      </c>
      <c r="U118" s="34">
        <v>46.9</v>
      </c>
      <c r="V118" s="35">
        <v>93</v>
      </c>
      <c r="W118" s="34">
        <v>90.6</v>
      </c>
      <c r="X118" s="36">
        <f t="shared" si="7"/>
        <v>90.6</v>
      </c>
      <c r="Y118">
        <v>90.6</v>
      </c>
    </row>
    <row r="119" spans="1:25" hidden="1" x14ac:dyDescent="0.25">
      <c r="A119" s="33">
        <v>32</v>
      </c>
      <c r="B119" s="33" t="s">
        <v>91</v>
      </c>
      <c r="C119" s="34">
        <v>30</v>
      </c>
      <c r="D119" s="34">
        <v>30</v>
      </c>
      <c r="E119" s="34">
        <v>40</v>
      </c>
      <c r="F119" s="35">
        <v>100</v>
      </c>
      <c r="G119" s="34">
        <v>30</v>
      </c>
      <c r="H119" s="34">
        <v>37.4</v>
      </c>
      <c r="I119" s="34">
        <v>26</v>
      </c>
      <c r="J119" s="35">
        <v>93.4</v>
      </c>
      <c r="K119" s="34">
        <v>12</v>
      </c>
      <c r="L119" s="34">
        <v>32</v>
      </c>
      <c r="M119" s="34">
        <v>30</v>
      </c>
      <c r="N119" s="35">
        <v>74</v>
      </c>
      <c r="O119" s="34">
        <v>37.299999999999997</v>
      </c>
      <c r="P119" s="34">
        <v>37.299999999999997</v>
      </c>
      <c r="Q119" s="34">
        <v>20</v>
      </c>
      <c r="R119" s="35">
        <v>94.6</v>
      </c>
      <c r="S119" s="34">
        <v>24</v>
      </c>
      <c r="T119" s="34">
        <v>18.7</v>
      </c>
      <c r="U119" s="34">
        <v>46.6</v>
      </c>
      <c r="V119" s="35">
        <v>89.3</v>
      </c>
      <c r="W119" s="34">
        <v>90.3</v>
      </c>
      <c r="X119" s="36">
        <f t="shared" si="7"/>
        <v>90.26</v>
      </c>
      <c r="Y119">
        <v>90.26</v>
      </c>
    </row>
    <row r="120" spans="1:25" hidden="1" x14ac:dyDescent="0.25">
      <c r="A120" s="33">
        <v>33</v>
      </c>
      <c r="B120" s="33" t="s">
        <v>92</v>
      </c>
      <c r="C120" s="34">
        <v>30</v>
      </c>
      <c r="D120" s="34">
        <v>30</v>
      </c>
      <c r="E120" s="34">
        <v>40</v>
      </c>
      <c r="F120" s="35">
        <v>100</v>
      </c>
      <c r="G120" s="34">
        <v>30</v>
      </c>
      <c r="H120" s="34">
        <v>36.299999999999997</v>
      </c>
      <c r="I120" s="34">
        <v>24.5</v>
      </c>
      <c r="J120" s="35">
        <v>90.8</v>
      </c>
      <c r="K120" s="34">
        <v>6</v>
      </c>
      <c r="L120" s="34">
        <v>32</v>
      </c>
      <c r="M120" s="34">
        <v>30</v>
      </c>
      <c r="N120" s="35">
        <v>68</v>
      </c>
      <c r="O120" s="34">
        <v>37.1</v>
      </c>
      <c r="P120" s="34">
        <v>38.5</v>
      </c>
      <c r="Q120" s="34">
        <v>20</v>
      </c>
      <c r="R120" s="35">
        <v>95.6</v>
      </c>
      <c r="S120" s="34">
        <v>27.8</v>
      </c>
      <c r="T120" s="34">
        <v>19.3</v>
      </c>
      <c r="U120" s="34">
        <v>48.1</v>
      </c>
      <c r="V120" s="35">
        <v>95.2</v>
      </c>
      <c r="W120" s="34">
        <v>89.9</v>
      </c>
      <c r="X120" s="36">
        <f t="shared" si="7"/>
        <v>89.919999999999987</v>
      </c>
      <c r="Y120">
        <v>89.9</v>
      </c>
    </row>
    <row r="121" spans="1:25" hidden="1" x14ac:dyDescent="0.25">
      <c r="A121" s="33">
        <v>34</v>
      </c>
      <c r="B121" s="33" t="s">
        <v>6</v>
      </c>
      <c r="C121" s="34">
        <v>30</v>
      </c>
      <c r="D121" s="34">
        <v>30</v>
      </c>
      <c r="E121" s="34">
        <v>36.5</v>
      </c>
      <c r="F121" s="35">
        <v>96.5</v>
      </c>
      <c r="G121" s="34">
        <v>30</v>
      </c>
      <c r="H121" s="34">
        <v>35.4</v>
      </c>
      <c r="I121" s="34">
        <v>23</v>
      </c>
      <c r="J121" s="35">
        <v>88.4</v>
      </c>
      <c r="K121" s="34">
        <v>24</v>
      </c>
      <c r="L121" s="34">
        <v>40</v>
      </c>
      <c r="M121" s="34">
        <v>24.5</v>
      </c>
      <c r="N121" s="35">
        <v>88.5</v>
      </c>
      <c r="O121" s="34">
        <v>35.6</v>
      </c>
      <c r="P121" s="34">
        <v>35.700000000000003</v>
      </c>
      <c r="Q121" s="34">
        <v>18.600000000000001</v>
      </c>
      <c r="R121" s="35">
        <v>89.9</v>
      </c>
      <c r="S121" s="34">
        <v>25.5</v>
      </c>
      <c r="T121" s="34">
        <v>17</v>
      </c>
      <c r="U121" s="34">
        <v>43.4</v>
      </c>
      <c r="V121" s="35">
        <v>85.9</v>
      </c>
      <c r="W121" s="34">
        <v>89.8</v>
      </c>
      <c r="X121" s="36">
        <f t="shared" si="7"/>
        <v>89.839999999999989</v>
      </c>
      <c r="Y121">
        <v>89.835999999999999</v>
      </c>
    </row>
    <row r="122" spans="1:25" hidden="1" x14ac:dyDescent="0.25">
      <c r="A122" s="33">
        <v>35</v>
      </c>
      <c r="B122" s="33" t="s">
        <v>93</v>
      </c>
      <c r="C122" s="34">
        <v>30</v>
      </c>
      <c r="D122" s="34">
        <v>30</v>
      </c>
      <c r="E122" s="34">
        <v>38.799999999999997</v>
      </c>
      <c r="F122" s="35">
        <v>98.8</v>
      </c>
      <c r="G122" s="34">
        <v>30</v>
      </c>
      <c r="H122" s="34">
        <v>37.1</v>
      </c>
      <c r="I122" s="34">
        <v>25.6</v>
      </c>
      <c r="J122" s="35">
        <v>92.7</v>
      </c>
      <c r="K122" s="34">
        <v>12</v>
      </c>
      <c r="L122" s="34">
        <v>32</v>
      </c>
      <c r="M122" s="34">
        <v>22.5</v>
      </c>
      <c r="N122" s="35">
        <v>66.5</v>
      </c>
      <c r="O122" s="34">
        <v>35.799999999999997</v>
      </c>
      <c r="P122" s="34">
        <v>39.200000000000003</v>
      </c>
      <c r="Q122" s="34">
        <v>18.3</v>
      </c>
      <c r="R122" s="35">
        <v>93.3</v>
      </c>
      <c r="S122" s="34">
        <v>26.9</v>
      </c>
      <c r="T122" s="34">
        <v>16.3</v>
      </c>
      <c r="U122" s="34">
        <v>48.9</v>
      </c>
      <c r="V122" s="35">
        <v>92.1</v>
      </c>
      <c r="W122" s="34">
        <v>88.7</v>
      </c>
      <c r="X122" s="36">
        <f t="shared" si="7"/>
        <v>88.679999999999993</v>
      </c>
      <c r="Y122">
        <v>88.686000000000007</v>
      </c>
    </row>
    <row r="123" spans="1:25" hidden="1" x14ac:dyDescent="0.25">
      <c r="A123" s="33">
        <v>36</v>
      </c>
      <c r="B123" s="33" t="s">
        <v>94</v>
      </c>
      <c r="C123" s="34">
        <v>30</v>
      </c>
      <c r="D123" s="34">
        <v>30</v>
      </c>
      <c r="E123" s="34">
        <v>40</v>
      </c>
      <c r="F123" s="35">
        <v>100</v>
      </c>
      <c r="G123" s="34">
        <v>30</v>
      </c>
      <c r="H123" s="34">
        <v>38.200000000000003</v>
      </c>
      <c r="I123" s="34">
        <v>27.3</v>
      </c>
      <c r="J123" s="35">
        <v>95.5</v>
      </c>
      <c r="K123" s="34">
        <v>18</v>
      </c>
      <c r="L123" s="34">
        <v>32</v>
      </c>
      <c r="M123" s="34">
        <v>30</v>
      </c>
      <c r="N123" s="35">
        <v>80</v>
      </c>
      <c r="O123" s="34">
        <v>32.700000000000003</v>
      </c>
      <c r="P123" s="34">
        <v>32.700000000000003</v>
      </c>
      <c r="Q123" s="34">
        <v>20</v>
      </c>
      <c r="R123" s="35">
        <v>85.4</v>
      </c>
      <c r="S123" s="34">
        <v>19.100000000000001</v>
      </c>
      <c r="T123" s="34">
        <v>16.3</v>
      </c>
      <c r="U123" s="34">
        <v>40.9</v>
      </c>
      <c r="V123" s="35">
        <v>76.3</v>
      </c>
      <c r="W123" s="34">
        <v>87.4</v>
      </c>
      <c r="X123" s="36">
        <f t="shared" si="7"/>
        <v>87.44</v>
      </c>
      <c r="Y123">
        <v>87.445999999999998</v>
      </c>
    </row>
    <row r="124" spans="1:25" hidden="1" x14ac:dyDescent="0.25">
      <c r="A124" s="33">
        <v>37</v>
      </c>
      <c r="B124" s="33" t="s">
        <v>95</v>
      </c>
      <c r="C124" s="34">
        <v>30</v>
      </c>
      <c r="D124" s="34">
        <v>30</v>
      </c>
      <c r="E124" s="34">
        <v>38.9</v>
      </c>
      <c r="F124" s="35">
        <v>98.9</v>
      </c>
      <c r="G124" s="34">
        <v>30</v>
      </c>
      <c r="H124" s="34">
        <v>35.200000000000003</v>
      </c>
      <c r="I124" s="34">
        <v>22.9</v>
      </c>
      <c r="J124" s="35">
        <v>88.1</v>
      </c>
      <c r="K124" s="34">
        <v>12</v>
      </c>
      <c r="L124" s="34">
        <v>32</v>
      </c>
      <c r="M124" s="34">
        <v>30</v>
      </c>
      <c r="N124" s="35">
        <v>74</v>
      </c>
      <c r="O124" s="34">
        <v>34.799999999999997</v>
      </c>
      <c r="P124" s="34">
        <v>35.299999999999997</v>
      </c>
      <c r="Q124" s="34">
        <v>19.600000000000001</v>
      </c>
      <c r="R124" s="35">
        <v>89.7</v>
      </c>
      <c r="S124" s="34">
        <v>22.9</v>
      </c>
      <c r="T124" s="34">
        <v>17.8</v>
      </c>
      <c r="U124" s="34">
        <v>41.6</v>
      </c>
      <c r="V124" s="35">
        <v>82.3</v>
      </c>
      <c r="W124" s="34">
        <v>86.6</v>
      </c>
      <c r="X124" s="36">
        <f t="shared" si="7"/>
        <v>86.6</v>
      </c>
      <c r="Y124">
        <v>86.6</v>
      </c>
    </row>
    <row r="125" spans="1:25" hidden="1" x14ac:dyDescent="0.25">
      <c r="A125" s="33">
        <v>38</v>
      </c>
      <c r="B125" s="33" t="s">
        <v>96</v>
      </c>
      <c r="C125" s="34">
        <v>30</v>
      </c>
      <c r="D125" s="34">
        <v>30</v>
      </c>
      <c r="E125" s="34">
        <v>40</v>
      </c>
      <c r="F125" s="35">
        <v>100</v>
      </c>
      <c r="G125" s="34">
        <v>30</v>
      </c>
      <c r="H125" s="34">
        <v>28.6</v>
      </c>
      <c r="I125" s="34">
        <v>12.9</v>
      </c>
      <c r="J125" s="35">
        <v>71.5</v>
      </c>
      <c r="K125" s="34">
        <v>18</v>
      </c>
      <c r="L125" s="34">
        <v>40</v>
      </c>
      <c r="M125" s="34">
        <v>22.8</v>
      </c>
      <c r="N125" s="35">
        <v>80.8</v>
      </c>
      <c r="O125" s="34">
        <v>40</v>
      </c>
      <c r="P125" s="34">
        <v>40</v>
      </c>
      <c r="Q125" s="34">
        <v>20</v>
      </c>
      <c r="R125" s="35">
        <v>100</v>
      </c>
      <c r="S125" s="34">
        <v>25.7</v>
      </c>
      <c r="T125" s="34">
        <v>17.2</v>
      </c>
      <c r="U125" s="34">
        <v>35.700000000000003</v>
      </c>
      <c r="V125" s="35">
        <v>78.599999999999994</v>
      </c>
      <c r="W125" s="34">
        <v>86.2</v>
      </c>
      <c r="X125" s="36">
        <f t="shared" si="7"/>
        <v>86.179999999999993</v>
      </c>
      <c r="Y125">
        <v>86.16</v>
      </c>
    </row>
    <row r="126" spans="1:25" hidden="1" x14ac:dyDescent="0.25">
      <c r="A126" s="33">
        <v>39</v>
      </c>
      <c r="B126" s="33" t="s">
        <v>97</v>
      </c>
      <c r="C126" s="34">
        <v>30</v>
      </c>
      <c r="D126" s="34">
        <v>30</v>
      </c>
      <c r="E126" s="34">
        <v>36.799999999999997</v>
      </c>
      <c r="F126" s="35">
        <v>96.8</v>
      </c>
      <c r="G126" s="34">
        <v>30</v>
      </c>
      <c r="H126" s="34">
        <v>35.4</v>
      </c>
      <c r="I126" s="34">
        <v>23.1</v>
      </c>
      <c r="J126" s="35">
        <v>88.5</v>
      </c>
      <c r="K126" s="34">
        <v>0</v>
      </c>
      <c r="L126" s="34">
        <v>32</v>
      </c>
      <c r="M126" s="34">
        <v>30</v>
      </c>
      <c r="N126" s="35">
        <v>62</v>
      </c>
      <c r="O126" s="34">
        <v>36.9</v>
      </c>
      <c r="P126" s="34">
        <v>36.9</v>
      </c>
      <c r="Q126" s="34">
        <v>20</v>
      </c>
      <c r="R126" s="35">
        <v>93.8</v>
      </c>
      <c r="S126" s="34">
        <v>27.7</v>
      </c>
      <c r="T126" s="34">
        <v>15.4</v>
      </c>
      <c r="U126" s="34">
        <v>46.1</v>
      </c>
      <c r="V126" s="35">
        <v>89.2</v>
      </c>
      <c r="W126" s="34">
        <v>86.1</v>
      </c>
      <c r="X126" s="36">
        <f t="shared" si="7"/>
        <v>86.06</v>
      </c>
      <c r="Y126">
        <v>86.061999999999998</v>
      </c>
    </row>
    <row r="127" spans="1:25" hidden="1" x14ac:dyDescent="0.25">
      <c r="A127" s="33">
        <v>40</v>
      </c>
      <c r="B127" s="33" t="s">
        <v>98</v>
      </c>
      <c r="C127" s="34">
        <v>30</v>
      </c>
      <c r="D127" s="34">
        <v>30</v>
      </c>
      <c r="E127" s="34">
        <v>38</v>
      </c>
      <c r="F127" s="35">
        <v>98</v>
      </c>
      <c r="G127" s="34">
        <v>30</v>
      </c>
      <c r="H127" s="34">
        <v>35.6</v>
      </c>
      <c r="I127" s="34">
        <v>23.5</v>
      </c>
      <c r="J127" s="35">
        <v>89.1</v>
      </c>
      <c r="K127" s="34">
        <v>12</v>
      </c>
      <c r="L127" s="34">
        <v>32</v>
      </c>
      <c r="M127" s="34">
        <v>26.7</v>
      </c>
      <c r="N127" s="35">
        <v>70.7</v>
      </c>
      <c r="O127" s="34">
        <v>34.200000000000003</v>
      </c>
      <c r="P127" s="34">
        <v>35.700000000000003</v>
      </c>
      <c r="Q127" s="34">
        <v>17.899999999999999</v>
      </c>
      <c r="R127" s="35">
        <v>87.8</v>
      </c>
      <c r="S127" s="34">
        <v>22.9</v>
      </c>
      <c r="T127" s="34">
        <v>17.100000000000001</v>
      </c>
      <c r="U127" s="34">
        <v>44.6</v>
      </c>
      <c r="V127" s="35">
        <v>84.6</v>
      </c>
      <c r="W127" s="34">
        <v>86</v>
      </c>
      <c r="X127" s="36">
        <f t="shared" si="7"/>
        <v>86.04</v>
      </c>
      <c r="Y127">
        <v>86.024000000000001</v>
      </c>
    </row>
  </sheetData>
  <autoFilter ref="A87:Y87"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zoomScaleNormal="100" workbookViewId="0">
      <selection activeCell="H12" sqref="H12"/>
    </sheetView>
  </sheetViews>
  <sheetFormatPr defaultColWidth="8.7109375" defaultRowHeight="15" x14ac:dyDescent="0.25"/>
  <cols>
    <col min="1" max="1" width="5" customWidth="1"/>
    <col min="2" max="2" width="49" customWidth="1"/>
    <col min="3" max="3" width="16.140625" customWidth="1"/>
    <col min="4" max="4" width="11.5703125" customWidth="1"/>
    <col min="5" max="5" width="15.28515625" customWidth="1"/>
    <col min="6" max="6" width="10.140625" customWidth="1"/>
    <col min="7" max="7" width="9.5703125" customWidth="1"/>
    <col min="9" max="9" width="6" customWidth="1"/>
    <col min="10" max="10" width="5.28515625" customWidth="1"/>
    <col min="11" max="11" width="7.140625" customWidth="1"/>
    <col min="12" max="12" width="7" customWidth="1"/>
    <col min="13" max="13" width="5.7109375" customWidth="1"/>
    <col min="14" max="14" width="8" customWidth="1"/>
    <col min="16" max="16" width="5.5703125" customWidth="1"/>
    <col min="17" max="17" width="8" customWidth="1"/>
    <col min="18" max="18" width="7.28515625" customWidth="1"/>
    <col min="19" max="19" width="7.7109375" customWidth="1"/>
    <col min="20" max="20" width="7.7109375" hidden="1" customWidth="1"/>
    <col min="21" max="21" width="7.140625" customWidth="1"/>
    <col min="22" max="22" width="7.28515625" customWidth="1"/>
  </cols>
  <sheetData>
    <row r="1" spans="1:24" ht="105.75" customHeight="1" x14ac:dyDescent="0.25">
      <c r="A1" s="2" t="s">
        <v>99</v>
      </c>
      <c r="B1" s="2" t="s">
        <v>100</v>
      </c>
      <c r="C1" s="37" t="s">
        <v>101</v>
      </c>
      <c r="D1" s="37" t="s">
        <v>102</v>
      </c>
      <c r="E1" s="37" t="s">
        <v>103</v>
      </c>
      <c r="F1" s="37" t="s">
        <v>104</v>
      </c>
      <c r="G1" s="38" t="s">
        <v>66</v>
      </c>
      <c r="H1" s="39"/>
      <c r="I1" s="3" t="s">
        <v>99</v>
      </c>
      <c r="J1" s="37" t="s">
        <v>105</v>
      </c>
      <c r="K1" s="37" t="s">
        <v>106</v>
      </c>
      <c r="L1" s="37" t="s">
        <v>107</v>
      </c>
      <c r="M1" s="37" t="s">
        <v>108</v>
      </c>
      <c r="N1" s="37" t="s">
        <v>66</v>
      </c>
      <c r="O1" s="39"/>
      <c r="P1" s="3" t="s">
        <v>99</v>
      </c>
      <c r="Q1" s="37" t="s">
        <v>109</v>
      </c>
      <c r="R1" s="37" t="s">
        <v>110</v>
      </c>
      <c r="S1" s="37" t="s">
        <v>111</v>
      </c>
      <c r="T1" s="37"/>
      <c r="U1" s="37" t="s">
        <v>109</v>
      </c>
      <c r="V1" s="37" t="s">
        <v>112</v>
      </c>
      <c r="W1" s="37" t="s">
        <v>113</v>
      </c>
      <c r="X1" s="37" t="s">
        <v>66</v>
      </c>
    </row>
    <row r="2" spans="1:24" ht="18" customHeight="1" x14ac:dyDescent="0.25">
      <c r="A2" s="40">
        <v>1</v>
      </c>
      <c r="B2" s="5" t="s">
        <v>5</v>
      </c>
      <c r="C2" s="6">
        <v>14</v>
      </c>
      <c r="D2" s="6">
        <f t="shared" ref="D2:D20" si="0">C2/14*100</f>
        <v>100</v>
      </c>
      <c r="E2" s="6">
        <v>72</v>
      </c>
      <c r="F2" s="8">
        <f t="shared" ref="F2:F39" si="1">E2/72*100</f>
        <v>100</v>
      </c>
      <c r="G2" s="41">
        <f t="shared" ref="G2:G41" si="2">AVERAGE(D2,F2)</f>
        <v>100</v>
      </c>
      <c r="H2" s="42"/>
      <c r="I2" s="43">
        <v>1</v>
      </c>
      <c r="J2" s="8" t="s">
        <v>114</v>
      </c>
      <c r="K2" s="8" t="s">
        <v>114</v>
      </c>
      <c r="L2" s="8" t="s">
        <v>114</v>
      </c>
      <c r="M2" s="8" t="s">
        <v>114</v>
      </c>
      <c r="N2" s="44">
        <v>100</v>
      </c>
      <c r="O2" s="42"/>
      <c r="P2" s="43">
        <v>1</v>
      </c>
      <c r="Q2" s="7">
        <v>279</v>
      </c>
      <c r="R2" s="7">
        <v>287</v>
      </c>
      <c r="S2" s="8">
        <f t="shared" ref="S2:S41" si="3">Q2/R2*100</f>
        <v>97.21254355400697</v>
      </c>
      <c r="T2" s="8"/>
      <c r="U2" s="7">
        <v>249</v>
      </c>
      <c r="V2" s="7">
        <v>260</v>
      </c>
      <c r="W2" s="8">
        <f t="shared" ref="W2:W41" si="4">U2/V2*100</f>
        <v>95.769230769230774</v>
      </c>
      <c r="X2" s="8">
        <f t="shared" ref="X2:X41" si="5">AVERAGE(S2,W2)</f>
        <v>96.490887161618872</v>
      </c>
    </row>
    <row r="3" spans="1:24" ht="18" customHeight="1" x14ac:dyDescent="0.25">
      <c r="A3" s="45">
        <v>2</v>
      </c>
      <c r="B3" s="5" t="s">
        <v>6</v>
      </c>
      <c r="C3" s="6">
        <v>14</v>
      </c>
      <c r="D3" s="6">
        <f t="shared" si="0"/>
        <v>100</v>
      </c>
      <c r="E3" s="6">
        <v>72</v>
      </c>
      <c r="F3" s="8">
        <f t="shared" si="1"/>
        <v>100</v>
      </c>
      <c r="G3" s="41">
        <f t="shared" si="2"/>
        <v>100</v>
      </c>
      <c r="H3" s="42"/>
      <c r="I3" s="43">
        <v>2</v>
      </c>
      <c r="J3" s="8" t="s">
        <v>114</v>
      </c>
      <c r="K3" s="8" t="s">
        <v>114</v>
      </c>
      <c r="L3" s="8" t="s">
        <v>114</v>
      </c>
      <c r="M3" s="8" t="s">
        <v>114</v>
      </c>
      <c r="N3" s="44">
        <v>100</v>
      </c>
      <c r="O3" s="42"/>
      <c r="P3" s="43">
        <v>2</v>
      </c>
      <c r="Q3" s="7">
        <v>179</v>
      </c>
      <c r="R3" s="7">
        <v>191</v>
      </c>
      <c r="S3" s="8">
        <f t="shared" si="3"/>
        <v>93.717277486911001</v>
      </c>
      <c r="T3" s="8"/>
      <c r="U3" s="7">
        <v>129</v>
      </c>
      <c r="V3" s="7">
        <v>145</v>
      </c>
      <c r="W3" s="8">
        <f t="shared" si="4"/>
        <v>88.965517241379317</v>
      </c>
      <c r="X3" s="8">
        <f t="shared" si="5"/>
        <v>91.341397364145166</v>
      </c>
    </row>
    <row r="4" spans="1:24" ht="18" customHeight="1" x14ac:dyDescent="0.25">
      <c r="A4" s="40">
        <v>3</v>
      </c>
      <c r="B4" s="5" t="s">
        <v>7</v>
      </c>
      <c r="C4" s="6">
        <v>14</v>
      </c>
      <c r="D4" s="6">
        <f t="shared" si="0"/>
        <v>100</v>
      </c>
      <c r="E4" s="6">
        <v>72</v>
      </c>
      <c r="F4" s="8">
        <f t="shared" si="1"/>
        <v>100</v>
      </c>
      <c r="G4" s="41">
        <f t="shared" si="2"/>
        <v>100</v>
      </c>
      <c r="H4" s="42"/>
      <c r="I4" s="43">
        <v>3</v>
      </c>
      <c r="J4" s="8" t="s">
        <v>114</v>
      </c>
      <c r="K4" s="8" t="s">
        <v>114</v>
      </c>
      <c r="L4" s="8" t="s">
        <v>114</v>
      </c>
      <c r="M4" s="8" t="s">
        <v>114</v>
      </c>
      <c r="N4" s="44">
        <v>100</v>
      </c>
      <c r="O4" s="42"/>
      <c r="P4" s="43">
        <v>3</v>
      </c>
      <c r="Q4" s="7">
        <v>197</v>
      </c>
      <c r="R4" s="7">
        <v>202</v>
      </c>
      <c r="S4" s="8">
        <f t="shared" si="3"/>
        <v>97.524752475247524</v>
      </c>
      <c r="T4" s="8"/>
      <c r="U4" s="7">
        <v>155</v>
      </c>
      <c r="V4" s="7">
        <v>160</v>
      </c>
      <c r="W4" s="8">
        <f t="shared" si="4"/>
        <v>96.875</v>
      </c>
      <c r="X4" s="8">
        <f t="shared" si="5"/>
        <v>97.199876237623755</v>
      </c>
    </row>
    <row r="5" spans="1:24" ht="18" customHeight="1" x14ac:dyDescent="0.25">
      <c r="A5" s="45">
        <v>4</v>
      </c>
      <c r="B5" s="46" t="s">
        <v>8</v>
      </c>
      <c r="C5" s="6">
        <v>14</v>
      </c>
      <c r="D5" s="6">
        <f t="shared" si="0"/>
        <v>100</v>
      </c>
      <c r="E5" s="6">
        <v>72</v>
      </c>
      <c r="F5" s="8">
        <f t="shared" si="1"/>
        <v>100</v>
      </c>
      <c r="G5" s="41">
        <f t="shared" si="2"/>
        <v>100</v>
      </c>
      <c r="H5" s="42"/>
      <c r="I5" s="43">
        <v>4</v>
      </c>
      <c r="J5" s="8" t="s">
        <v>114</v>
      </c>
      <c r="K5" s="8" t="s">
        <v>114</v>
      </c>
      <c r="L5" s="8" t="s">
        <v>114</v>
      </c>
      <c r="M5" s="8" t="s">
        <v>114</v>
      </c>
      <c r="N5" s="44">
        <v>100</v>
      </c>
      <c r="O5" s="42"/>
      <c r="P5" s="43">
        <v>4</v>
      </c>
      <c r="Q5" s="7">
        <v>91</v>
      </c>
      <c r="R5" s="7">
        <v>95</v>
      </c>
      <c r="S5" s="8">
        <f t="shared" si="3"/>
        <v>95.78947368421052</v>
      </c>
      <c r="T5" s="8"/>
      <c r="U5" s="7">
        <v>85</v>
      </c>
      <c r="V5" s="7">
        <v>90</v>
      </c>
      <c r="W5" s="8">
        <f t="shared" si="4"/>
        <v>94.444444444444443</v>
      </c>
      <c r="X5" s="8">
        <f t="shared" si="5"/>
        <v>95.116959064327489</v>
      </c>
    </row>
    <row r="6" spans="1:24" ht="18" customHeight="1" x14ac:dyDescent="0.25">
      <c r="A6" s="40">
        <v>5</v>
      </c>
      <c r="B6" s="46" t="s">
        <v>9</v>
      </c>
      <c r="C6" s="6">
        <v>14</v>
      </c>
      <c r="D6" s="6">
        <f t="shared" si="0"/>
        <v>100</v>
      </c>
      <c r="E6" s="6">
        <v>72</v>
      </c>
      <c r="F6" s="8">
        <f t="shared" si="1"/>
        <v>100</v>
      </c>
      <c r="G6" s="41">
        <f t="shared" si="2"/>
        <v>100</v>
      </c>
      <c r="H6" s="42"/>
      <c r="I6" s="43">
        <v>5</v>
      </c>
      <c r="J6" s="8" t="s">
        <v>114</v>
      </c>
      <c r="K6" s="8" t="s">
        <v>114</v>
      </c>
      <c r="L6" s="8" t="s">
        <v>114</v>
      </c>
      <c r="M6" s="8" t="s">
        <v>114</v>
      </c>
      <c r="N6" s="44">
        <v>100</v>
      </c>
      <c r="O6" s="42"/>
      <c r="P6" s="43">
        <v>5</v>
      </c>
      <c r="Q6" s="7">
        <v>73</v>
      </c>
      <c r="R6" s="7">
        <v>73</v>
      </c>
      <c r="S6" s="8">
        <f t="shared" si="3"/>
        <v>100</v>
      </c>
      <c r="T6" s="8"/>
      <c r="U6" s="7">
        <v>58</v>
      </c>
      <c r="V6" s="7">
        <v>58</v>
      </c>
      <c r="W6" s="8">
        <f t="shared" si="4"/>
        <v>100</v>
      </c>
      <c r="X6" s="8">
        <f t="shared" si="5"/>
        <v>100</v>
      </c>
    </row>
    <row r="7" spans="1:24" ht="18" customHeight="1" x14ac:dyDescent="0.25">
      <c r="A7" s="45">
        <v>6</v>
      </c>
      <c r="B7" s="46" t="s">
        <v>10</v>
      </c>
      <c r="C7" s="6">
        <v>14</v>
      </c>
      <c r="D7" s="6">
        <f t="shared" si="0"/>
        <v>100</v>
      </c>
      <c r="E7" s="6">
        <v>72</v>
      </c>
      <c r="F7" s="8">
        <f t="shared" si="1"/>
        <v>100</v>
      </c>
      <c r="G7" s="41">
        <f t="shared" si="2"/>
        <v>100</v>
      </c>
      <c r="H7" s="42"/>
      <c r="I7" s="43">
        <v>6</v>
      </c>
      <c r="J7" s="8" t="s">
        <v>114</v>
      </c>
      <c r="K7" s="8" t="s">
        <v>114</v>
      </c>
      <c r="L7" s="8" t="s">
        <v>114</v>
      </c>
      <c r="M7" s="8" t="s">
        <v>114</v>
      </c>
      <c r="N7" s="44">
        <v>100</v>
      </c>
      <c r="O7" s="42"/>
      <c r="P7" s="43">
        <v>6</v>
      </c>
      <c r="Q7" s="7">
        <v>35</v>
      </c>
      <c r="R7" s="7">
        <v>36</v>
      </c>
      <c r="S7" s="8">
        <f t="shared" si="3"/>
        <v>97.222222222222214</v>
      </c>
      <c r="T7" s="8"/>
      <c r="U7" s="7">
        <v>30</v>
      </c>
      <c r="V7" s="7">
        <v>31</v>
      </c>
      <c r="W7" s="8">
        <f t="shared" si="4"/>
        <v>96.774193548387103</v>
      </c>
      <c r="X7" s="8">
        <f t="shared" si="5"/>
        <v>96.998207885304652</v>
      </c>
    </row>
    <row r="8" spans="1:24" ht="18" customHeight="1" x14ac:dyDescent="0.25">
      <c r="A8" s="40">
        <v>7</v>
      </c>
      <c r="B8" s="46" t="s">
        <v>11</v>
      </c>
      <c r="C8" s="6">
        <v>14</v>
      </c>
      <c r="D8" s="6">
        <f t="shared" si="0"/>
        <v>100</v>
      </c>
      <c r="E8" s="6">
        <v>72</v>
      </c>
      <c r="F8" s="8">
        <f t="shared" si="1"/>
        <v>100</v>
      </c>
      <c r="G8" s="41">
        <f t="shared" si="2"/>
        <v>100</v>
      </c>
      <c r="H8" s="42"/>
      <c r="I8" s="43">
        <v>7</v>
      </c>
      <c r="J8" s="8" t="s">
        <v>114</v>
      </c>
      <c r="K8" s="8" t="s">
        <v>114</v>
      </c>
      <c r="L8" s="8" t="s">
        <v>114</v>
      </c>
      <c r="M8" s="8" t="s">
        <v>114</v>
      </c>
      <c r="N8" s="44">
        <v>100</v>
      </c>
      <c r="O8" s="42"/>
      <c r="P8" s="43">
        <v>7</v>
      </c>
      <c r="Q8" s="7">
        <v>55</v>
      </c>
      <c r="R8" s="7">
        <v>55</v>
      </c>
      <c r="S8" s="8">
        <f t="shared" si="3"/>
        <v>100</v>
      </c>
      <c r="T8" s="8"/>
      <c r="U8" s="7">
        <v>55</v>
      </c>
      <c r="V8" s="7">
        <v>55</v>
      </c>
      <c r="W8" s="8">
        <f t="shared" si="4"/>
        <v>100</v>
      </c>
      <c r="X8" s="8">
        <f t="shared" si="5"/>
        <v>100</v>
      </c>
    </row>
    <row r="9" spans="1:24" ht="18" customHeight="1" x14ac:dyDescent="0.25">
      <c r="A9" s="45">
        <v>8</v>
      </c>
      <c r="B9" s="46" t="s">
        <v>12</v>
      </c>
      <c r="C9" s="6">
        <v>14</v>
      </c>
      <c r="D9" s="6">
        <f t="shared" si="0"/>
        <v>100</v>
      </c>
      <c r="E9" s="6">
        <v>72</v>
      </c>
      <c r="F9" s="8">
        <f t="shared" si="1"/>
        <v>100</v>
      </c>
      <c r="G9" s="41">
        <f t="shared" si="2"/>
        <v>100</v>
      </c>
      <c r="H9" s="42"/>
      <c r="I9" s="43">
        <v>8</v>
      </c>
      <c r="J9" s="8" t="s">
        <v>114</v>
      </c>
      <c r="K9" s="8" t="s">
        <v>114</v>
      </c>
      <c r="L9" s="8" t="s">
        <v>114</v>
      </c>
      <c r="M9" s="8" t="s">
        <v>114</v>
      </c>
      <c r="N9" s="44">
        <v>100</v>
      </c>
      <c r="O9" s="42"/>
      <c r="P9" s="43">
        <v>8</v>
      </c>
      <c r="Q9" s="7">
        <v>55</v>
      </c>
      <c r="R9" s="7">
        <v>55</v>
      </c>
      <c r="S9" s="8">
        <f t="shared" si="3"/>
        <v>100</v>
      </c>
      <c r="T9" s="8"/>
      <c r="U9" s="7">
        <v>53</v>
      </c>
      <c r="V9" s="7">
        <v>54</v>
      </c>
      <c r="W9" s="8">
        <f t="shared" si="4"/>
        <v>98.148148148148152</v>
      </c>
      <c r="X9" s="8">
        <f t="shared" si="5"/>
        <v>99.074074074074076</v>
      </c>
    </row>
    <row r="10" spans="1:24" ht="18" customHeight="1" x14ac:dyDescent="0.25">
      <c r="A10" s="40">
        <v>9</v>
      </c>
      <c r="B10" s="46" t="s">
        <v>13</v>
      </c>
      <c r="C10" s="6">
        <v>14</v>
      </c>
      <c r="D10" s="6">
        <f t="shared" si="0"/>
        <v>100</v>
      </c>
      <c r="E10" s="6">
        <v>72</v>
      </c>
      <c r="F10" s="8">
        <f t="shared" si="1"/>
        <v>100</v>
      </c>
      <c r="G10" s="41">
        <f t="shared" si="2"/>
        <v>100</v>
      </c>
      <c r="H10" s="42"/>
      <c r="I10" s="43">
        <v>9</v>
      </c>
      <c r="J10" s="8" t="s">
        <v>114</v>
      </c>
      <c r="K10" s="8" t="s">
        <v>114</v>
      </c>
      <c r="L10" s="8" t="s">
        <v>114</v>
      </c>
      <c r="M10" s="8" t="s">
        <v>114</v>
      </c>
      <c r="N10" s="44">
        <v>100</v>
      </c>
      <c r="O10" s="42"/>
      <c r="P10" s="43">
        <v>9</v>
      </c>
      <c r="Q10" s="7">
        <v>55</v>
      </c>
      <c r="R10" s="7">
        <v>56</v>
      </c>
      <c r="S10" s="8">
        <f t="shared" si="3"/>
        <v>98.214285714285708</v>
      </c>
      <c r="T10" s="8"/>
      <c r="U10" s="7">
        <v>37</v>
      </c>
      <c r="V10" s="7">
        <v>38</v>
      </c>
      <c r="W10" s="8">
        <f t="shared" si="4"/>
        <v>97.368421052631575</v>
      </c>
      <c r="X10" s="8">
        <f t="shared" si="5"/>
        <v>97.791353383458642</v>
      </c>
    </row>
    <row r="11" spans="1:24" ht="18" customHeight="1" x14ac:dyDescent="0.25">
      <c r="A11" s="45">
        <v>10</v>
      </c>
      <c r="B11" s="46" t="s">
        <v>14</v>
      </c>
      <c r="C11" s="6">
        <v>14</v>
      </c>
      <c r="D11" s="6">
        <f t="shared" si="0"/>
        <v>100</v>
      </c>
      <c r="E11" s="6">
        <v>72</v>
      </c>
      <c r="F11" s="8">
        <f t="shared" si="1"/>
        <v>100</v>
      </c>
      <c r="G11" s="41">
        <f t="shared" si="2"/>
        <v>100</v>
      </c>
      <c r="H11" s="42"/>
      <c r="I11" s="43">
        <v>10</v>
      </c>
      <c r="J11" s="8" t="s">
        <v>114</v>
      </c>
      <c r="K11" s="8" t="s">
        <v>114</v>
      </c>
      <c r="L11" s="8" t="s">
        <v>114</v>
      </c>
      <c r="M11" s="8" t="s">
        <v>114</v>
      </c>
      <c r="N11" s="44">
        <v>100</v>
      </c>
      <c r="O11" s="42"/>
      <c r="P11" s="43">
        <v>10</v>
      </c>
      <c r="Q11" s="7">
        <v>43</v>
      </c>
      <c r="R11" s="7">
        <v>43</v>
      </c>
      <c r="S11" s="8">
        <f t="shared" si="3"/>
        <v>100</v>
      </c>
      <c r="T11" s="8"/>
      <c r="U11" s="7">
        <v>43</v>
      </c>
      <c r="V11" s="7">
        <v>43</v>
      </c>
      <c r="W11" s="8">
        <f t="shared" si="4"/>
        <v>100</v>
      </c>
      <c r="X11" s="8">
        <f t="shared" si="5"/>
        <v>100</v>
      </c>
    </row>
    <row r="12" spans="1:24" ht="18" customHeight="1" x14ac:dyDescent="0.25">
      <c r="A12" s="40">
        <v>11</v>
      </c>
      <c r="B12" s="46" t="s">
        <v>15</v>
      </c>
      <c r="C12" s="6">
        <v>14</v>
      </c>
      <c r="D12" s="6">
        <f t="shared" si="0"/>
        <v>100</v>
      </c>
      <c r="E12" s="6">
        <v>72</v>
      </c>
      <c r="F12" s="8">
        <f t="shared" si="1"/>
        <v>100</v>
      </c>
      <c r="G12" s="41">
        <f t="shared" si="2"/>
        <v>100</v>
      </c>
      <c r="H12" s="42"/>
      <c r="I12" s="43">
        <v>11</v>
      </c>
      <c r="J12" s="8" t="s">
        <v>114</v>
      </c>
      <c r="K12" s="8" t="s">
        <v>114</v>
      </c>
      <c r="L12" s="8" t="s">
        <v>114</v>
      </c>
      <c r="M12" s="8" t="s">
        <v>114</v>
      </c>
      <c r="N12" s="44">
        <v>100</v>
      </c>
      <c r="O12" s="42"/>
      <c r="P12" s="43">
        <v>11</v>
      </c>
      <c r="Q12" s="7">
        <v>82</v>
      </c>
      <c r="R12" s="7">
        <v>82</v>
      </c>
      <c r="S12" s="8">
        <f t="shared" si="3"/>
        <v>100</v>
      </c>
      <c r="T12" s="8"/>
      <c r="U12" s="7">
        <v>74</v>
      </c>
      <c r="V12" s="7">
        <v>74</v>
      </c>
      <c r="W12" s="8">
        <f t="shared" si="4"/>
        <v>100</v>
      </c>
      <c r="X12" s="8">
        <f t="shared" si="5"/>
        <v>100</v>
      </c>
    </row>
    <row r="13" spans="1:24" ht="18" customHeight="1" x14ac:dyDescent="0.25">
      <c r="A13" s="45">
        <v>12</v>
      </c>
      <c r="B13" s="46" t="s">
        <v>16</v>
      </c>
      <c r="C13" s="6">
        <v>14</v>
      </c>
      <c r="D13" s="6">
        <f t="shared" si="0"/>
        <v>100</v>
      </c>
      <c r="E13" s="6">
        <v>72</v>
      </c>
      <c r="F13" s="8">
        <f t="shared" si="1"/>
        <v>100</v>
      </c>
      <c r="G13" s="41">
        <f t="shared" si="2"/>
        <v>100</v>
      </c>
      <c r="H13" s="42"/>
      <c r="I13" s="43">
        <v>12</v>
      </c>
      <c r="J13" s="8" t="s">
        <v>114</v>
      </c>
      <c r="K13" s="8" t="s">
        <v>114</v>
      </c>
      <c r="L13" s="8" t="s">
        <v>114</v>
      </c>
      <c r="M13" s="8" t="s">
        <v>114</v>
      </c>
      <c r="N13" s="44">
        <v>100</v>
      </c>
      <c r="O13" s="42"/>
      <c r="P13" s="43">
        <v>12</v>
      </c>
      <c r="Q13" s="7">
        <v>61</v>
      </c>
      <c r="R13" s="7">
        <v>62</v>
      </c>
      <c r="S13" s="8">
        <f t="shared" si="3"/>
        <v>98.387096774193552</v>
      </c>
      <c r="T13" s="8"/>
      <c r="U13" s="7">
        <v>52</v>
      </c>
      <c r="V13" s="7">
        <v>54</v>
      </c>
      <c r="W13" s="8">
        <f t="shared" si="4"/>
        <v>96.296296296296291</v>
      </c>
      <c r="X13" s="8">
        <f t="shared" si="5"/>
        <v>97.341696535244921</v>
      </c>
    </row>
    <row r="14" spans="1:24" ht="18" customHeight="1" x14ac:dyDescent="0.25">
      <c r="A14" s="40">
        <v>13</v>
      </c>
      <c r="B14" s="46" t="s">
        <v>17</v>
      </c>
      <c r="C14" s="6">
        <v>14</v>
      </c>
      <c r="D14" s="6">
        <f t="shared" si="0"/>
        <v>100</v>
      </c>
      <c r="E14" s="6">
        <v>72</v>
      </c>
      <c r="F14" s="8">
        <f t="shared" si="1"/>
        <v>100</v>
      </c>
      <c r="G14" s="41">
        <f t="shared" si="2"/>
        <v>100</v>
      </c>
      <c r="H14" s="42"/>
      <c r="I14" s="43">
        <v>13</v>
      </c>
      <c r="J14" s="8" t="s">
        <v>114</v>
      </c>
      <c r="K14" s="8" t="s">
        <v>114</v>
      </c>
      <c r="L14" s="8" t="s">
        <v>114</v>
      </c>
      <c r="M14" s="8" t="s">
        <v>114</v>
      </c>
      <c r="N14" s="44">
        <v>100</v>
      </c>
      <c r="O14" s="42"/>
      <c r="P14" s="43">
        <v>13</v>
      </c>
      <c r="Q14" s="7">
        <v>38</v>
      </c>
      <c r="R14" s="7">
        <v>39</v>
      </c>
      <c r="S14" s="8">
        <f t="shared" si="3"/>
        <v>97.435897435897431</v>
      </c>
      <c r="T14" s="8"/>
      <c r="U14" s="7">
        <v>25</v>
      </c>
      <c r="V14" s="7">
        <v>26</v>
      </c>
      <c r="W14" s="8">
        <f t="shared" si="4"/>
        <v>96.15384615384616</v>
      </c>
      <c r="X14" s="8">
        <f t="shared" si="5"/>
        <v>96.794871794871796</v>
      </c>
    </row>
    <row r="15" spans="1:24" ht="18" customHeight="1" x14ac:dyDescent="0.25">
      <c r="A15" s="45">
        <v>14</v>
      </c>
      <c r="B15" s="46" t="s">
        <v>18</v>
      </c>
      <c r="C15" s="6">
        <v>14</v>
      </c>
      <c r="D15" s="6">
        <f t="shared" si="0"/>
        <v>100</v>
      </c>
      <c r="E15" s="6">
        <v>72</v>
      </c>
      <c r="F15" s="8">
        <f t="shared" si="1"/>
        <v>100</v>
      </c>
      <c r="G15" s="41">
        <f t="shared" si="2"/>
        <v>100</v>
      </c>
      <c r="H15" s="42"/>
      <c r="I15" s="43">
        <v>14</v>
      </c>
      <c r="J15" s="8" t="s">
        <v>114</v>
      </c>
      <c r="K15" s="8" t="s">
        <v>114</v>
      </c>
      <c r="L15" s="8" t="s">
        <v>114</v>
      </c>
      <c r="M15" s="8" t="s">
        <v>114</v>
      </c>
      <c r="N15" s="44">
        <v>100</v>
      </c>
      <c r="O15" s="42"/>
      <c r="P15" s="43">
        <v>14</v>
      </c>
      <c r="Q15" s="7">
        <v>43</v>
      </c>
      <c r="R15" s="7">
        <v>43</v>
      </c>
      <c r="S15" s="8">
        <f t="shared" si="3"/>
        <v>100</v>
      </c>
      <c r="T15" s="8"/>
      <c r="U15" s="7">
        <v>35</v>
      </c>
      <c r="V15" s="7">
        <v>36</v>
      </c>
      <c r="W15" s="8">
        <f t="shared" si="4"/>
        <v>97.222222222222214</v>
      </c>
      <c r="X15" s="8">
        <f t="shared" si="5"/>
        <v>98.611111111111114</v>
      </c>
    </row>
    <row r="16" spans="1:24" ht="18" customHeight="1" x14ac:dyDescent="0.25">
      <c r="A16" s="40">
        <v>15</v>
      </c>
      <c r="B16" s="46" t="s">
        <v>19</v>
      </c>
      <c r="C16" s="6">
        <v>14</v>
      </c>
      <c r="D16" s="6">
        <f t="shared" si="0"/>
        <v>100</v>
      </c>
      <c r="E16" s="6">
        <v>72</v>
      </c>
      <c r="F16" s="8">
        <f t="shared" si="1"/>
        <v>100</v>
      </c>
      <c r="G16" s="41">
        <f t="shared" si="2"/>
        <v>100</v>
      </c>
      <c r="H16" s="42"/>
      <c r="I16" s="43">
        <v>15</v>
      </c>
      <c r="J16" s="8" t="s">
        <v>114</v>
      </c>
      <c r="K16" s="8" t="s">
        <v>114</v>
      </c>
      <c r="L16" s="8" t="s">
        <v>114</v>
      </c>
      <c r="M16" s="8" t="s">
        <v>114</v>
      </c>
      <c r="N16" s="44">
        <v>100</v>
      </c>
      <c r="O16" s="42"/>
      <c r="P16" s="43">
        <v>15</v>
      </c>
      <c r="Q16" s="7">
        <v>27</v>
      </c>
      <c r="R16" s="7">
        <v>27</v>
      </c>
      <c r="S16" s="8">
        <f t="shared" si="3"/>
        <v>100</v>
      </c>
      <c r="T16" s="8"/>
      <c r="U16" s="7">
        <v>25</v>
      </c>
      <c r="V16" s="7">
        <v>25</v>
      </c>
      <c r="W16" s="8">
        <f t="shared" si="4"/>
        <v>100</v>
      </c>
      <c r="X16" s="8">
        <f t="shared" si="5"/>
        <v>100</v>
      </c>
    </row>
    <row r="17" spans="1:24" ht="18" customHeight="1" x14ac:dyDescent="0.25">
      <c r="A17" s="45">
        <v>16</v>
      </c>
      <c r="B17" s="46" t="s">
        <v>20</v>
      </c>
      <c r="C17" s="6">
        <v>14</v>
      </c>
      <c r="D17" s="6">
        <f t="shared" si="0"/>
        <v>100</v>
      </c>
      <c r="E17" s="6">
        <v>72</v>
      </c>
      <c r="F17" s="8">
        <f t="shared" si="1"/>
        <v>100</v>
      </c>
      <c r="G17" s="41">
        <f t="shared" si="2"/>
        <v>100</v>
      </c>
      <c r="H17" s="42"/>
      <c r="I17" s="43">
        <v>16</v>
      </c>
      <c r="J17" s="8" t="s">
        <v>114</v>
      </c>
      <c r="K17" s="8" t="s">
        <v>114</v>
      </c>
      <c r="L17" s="8" t="s">
        <v>114</v>
      </c>
      <c r="M17" s="8" t="s">
        <v>114</v>
      </c>
      <c r="N17" s="44">
        <v>100</v>
      </c>
      <c r="O17" s="42"/>
      <c r="P17" s="43">
        <v>16</v>
      </c>
      <c r="Q17" s="7">
        <v>37</v>
      </c>
      <c r="R17" s="7">
        <v>37</v>
      </c>
      <c r="S17" s="8">
        <f t="shared" si="3"/>
        <v>100</v>
      </c>
      <c r="T17" s="8"/>
      <c r="U17" s="7">
        <v>36</v>
      </c>
      <c r="V17" s="7">
        <v>40</v>
      </c>
      <c r="W17" s="8">
        <f t="shared" si="4"/>
        <v>90</v>
      </c>
      <c r="X17" s="8">
        <f t="shared" si="5"/>
        <v>95</v>
      </c>
    </row>
    <row r="18" spans="1:24" ht="18" customHeight="1" x14ac:dyDescent="0.25">
      <c r="A18" s="40">
        <v>17</v>
      </c>
      <c r="B18" s="46" t="s">
        <v>21</v>
      </c>
      <c r="C18" s="6">
        <v>14</v>
      </c>
      <c r="D18" s="6">
        <f t="shared" si="0"/>
        <v>100</v>
      </c>
      <c r="E18" s="6">
        <v>72</v>
      </c>
      <c r="F18" s="8">
        <f t="shared" si="1"/>
        <v>100</v>
      </c>
      <c r="G18" s="41">
        <f t="shared" si="2"/>
        <v>100</v>
      </c>
      <c r="H18" s="42"/>
      <c r="I18" s="43">
        <v>17</v>
      </c>
      <c r="J18" s="8" t="s">
        <v>114</v>
      </c>
      <c r="K18" s="8" t="s">
        <v>114</v>
      </c>
      <c r="L18" s="8" t="s">
        <v>114</v>
      </c>
      <c r="M18" s="8" t="s">
        <v>114</v>
      </c>
      <c r="N18" s="44">
        <v>100</v>
      </c>
      <c r="O18" s="42"/>
      <c r="P18" s="43">
        <v>17</v>
      </c>
      <c r="Q18" s="7">
        <v>49</v>
      </c>
      <c r="R18" s="7">
        <v>49</v>
      </c>
      <c r="S18" s="8">
        <f t="shared" si="3"/>
        <v>100</v>
      </c>
      <c r="T18" s="8"/>
      <c r="U18" s="7">
        <v>48</v>
      </c>
      <c r="V18" s="7">
        <v>48</v>
      </c>
      <c r="W18" s="8">
        <f t="shared" si="4"/>
        <v>100</v>
      </c>
      <c r="X18" s="8">
        <f t="shared" si="5"/>
        <v>100</v>
      </c>
    </row>
    <row r="19" spans="1:24" ht="18" customHeight="1" x14ac:dyDescent="0.25">
      <c r="A19" s="45">
        <v>18</v>
      </c>
      <c r="B19" s="46" t="s">
        <v>22</v>
      </c>
      <c r="C19" s="6">
        <v>14</v>
      </c>
      <c r="D19" s="6">
        <f t="shared" si="0"/>
        <v>100</v>
      </c>
      <c r="E19" s="6">
        <v>72</v>
      </c>
      <c r="F19" s="8">
        <f t="shared" si="1"/>
        <v>100</v>
      </c>
      <c r="G19" s="41">
        <f t="shared" si="2"/>
        <v>100</v>
      </c>
      <c r="H19" s="42"/>
      <c r="I19" s="43">
        <v>18</v>
      </c>
      <c r="J19" s="8" t="s">
        <v>114</v>
      </c>
      <c r="K19" s="8" t="s">
        <v>114</v>
      </c>
      <c r="L19" s="8" t="s">
        <v>114</v>
      </c>
      <c r="M19" s="8" t="s">
        <v>114</v>
      </c>
      <c r="N19" s="44">
        <v>100</v>
      </c>
      <c r="O19" s="42"/>
      <c r="P19" s="43">
        <v>18</v>
      </c>
      <c r="Q19" s="7">
        <v>36</v>
      </c>
      <c r="R19" s="7">
        <v>37</v>
      </c>
      <c r="S19" s="8">
        <f t="shared" si="3"/>
        <v>97.297297297297305</v>
      </c>
      <c r="T19" s="8"/>
      <c r="U19" s="7">
        <v>30</v>
      </c>
      <c r="V19" s="7">
        <v>31</v>
      </c>
      <c r="W19" s="8">
        <f t="shared" si="4"/>
        <v>96.774193548387103</v>
      </c>
      <c r="X19" s="8">
        <f t="shared" si="5"/>
        <v>97.035745422842211</v>
      </c>
    </row>
    <row r="20" spans="1:24" ht="18" customHeight="1" x14ac:dyDescent="0.25">
      <c r="A20" s="40">
        <v>19</v>
      </c>
      <c r="B20" s="46" t="s">
        <v>23</v>
      </c>
      <c r="C20" s="6">
        <v>14</v>
      </c>
      <c r="D20" s="6">
        <f t="shared" si="0"/>
        <v>100</v>
      </c>
      <c r="E20" s="6">
        <v>72</v>
      </c>
      <c r="F20" s="8">
        <f t="shared" si="1"/>
        <v>100</v>
      </c>
      <c r="G20" s="41">
        <f t="shared" si="2"/>
        <v>100</v>
      </c>
      <c r="H20" s="42"/>
      <c r="I20" s="43">
        <v>19</v>
      </c>
      <c r="J20" s="8" t="s">
        <v>114</v>
      </c>
      <c r="K20" s="8" t="s">
        <v>114</v>
      </c>
      <c r="L20" s="8" t="s">
        <v>114</v>
      </c>
      <c r="M20" s="8" t="s">
        <v>114</v>
      </c>
      <c r="N20" s="44">
        <v>100</v>
      </c>
      <c r="O20" s="42"/>
      <c r="P20" s="43">
        <v>19</v>
      </c>
      <c r="Q20" s="7">
        <v>61</v>
      </c>
      <c r="R20" s="7">
        <v>61</v>
      </c>
      <c r="S20" s="8">
        <f t="shared" si="3"/>
        <v>100</v>
      </c>
      <c r="T20" s="8"/>
      <c r="U20" s="7">
        <v>58</v>
      </c>
      <c r="V20" s="7">
        <v>58</v>
      </c>
      <c r="W20" s="8">
        <f t="shared" si="4"/>
        <v>100</v>
      </c>
      <c r="X20" s="8">
        <f t="shared" si="5"/>
        <v>100</v>
      </c>
    </row>
    <row r="21" spans="1:24" ht="18" customHeight="1" x14ac:dyDescent="0.25">
      <c r="A21" s="45">
        <v>20</v>
      </c>
      <c r="B21" s="46" t="s">
        <v>24</v>
      </c>
      <c r="C21" s="6">
        <v>10</v>
      </c>
      <c r="D21" s="6">
        <f t="shared" ref="D21:D39" si="6">C21/10*100</f>
        <v>100</v>
      </c>
      <c r="E21" s="6">
        <v>72</v>
      </c>
      <c r="F21" s="8">
        <f t="shared" si="1"/>
        <v>100</v>
      </c>
      <c r="G21" s="41">
        <f t="shared" si="2"/>
        <v>100</v>
      </c>
      <c r="H21" s="42"/>
      <c r="I21" s="43">
        <v>20</v>
      </c>
      <c r="J21" s="8" t="s">
        <v>114</v>
      </c>
      <c r="K21" s="8" t="s">
        <v>114</v>
      </c>
      <c r="L21" s="8" t="s">
        <v>114</v>
      </c>
      <c r="M21" s="8" t="s">
        <v>114</v>
      </c>
      <c r="N21" s="44">
        <v>100</v>
      </c>
      <c r="O21" s="42"/>
      <c r="P21" s="43">
        <v>20</v>
      </c>
      <c r="Q21" s="7">
        <v>53</v>
      </c>
      <c r="R21" s="7">
        <v>53</v>
      </c>
      <c r="S21" s="8">
        <f t="shared" si="3"/>
        <v>100</v>
      </c>
      <c r="T21" s="8"/>
      <c r="U21" s="7">
        <v>38</v>
      </c>
      <c r="V21" s="7">
        <v>40</v>
      </c>
      <c r="W21" s="8">
        <f t="shared" si="4"/>
        <v>95</v>
      </c>
      <c r="X21" s="8">
        <f t="shared" si="5"/>
        <v>97.5</v>
      </c>
    </row>
    <row r="22" spans="1:24" ht="18" customHeight="1" x14ac:dyDescent="0.25">
      <c r="A22" s="40">
        <v>21</v>
      </c>
      <c r="B22" s="46" t="s">
        <v>25</v>
      </c>
      <c r="C22" s="6">
        <v>10</v>
      </c>
      <c r="D22" s="6">
        <f t="shared" si="6"/>
        <v>100</v>
      </c>
      <c r="E22" s="6">
        <v>72</v>
      </c>
      <c r="F22" s="8">
        <f t="shared" si="1"/>
        <v>100</v>
      </c>
      <c r="G22" s="41">
        <f t="shared" si="2"/>
        <v>100</v>
      </c>
      <c r="H22" s="42"/>
      <c r="I22" s="43">
        <v>21</v>
      </c>
      <c r="J22" s="8" t="s">
        <v>114</v>
      </c>
      <c r="K22" s="8" t="s">
        <v>114</v>
      </c>
      <c r="L22" s="8" t="s">
        <v>114</v>
      </c>
      <c r="M22" s="8" t="s">
        <v>114</v>
      </c>
      <c r="N22" s="44">
        <v>100</v>
      </c>
      <c r="O22" s="42"/>
      <c r="P22" s="43">
        <v>21</v>
      </c>
      <c r="Q22" s="7">
        <v>46</v>
      </c>
      <c r="R22" s="7">
        <v>47</v>
      </c>
      <c r="S22" s="8">
        <f t="shared" si="3"/>
        <v>97.872340425531917</v>
      </c>
      <c r="T22" s="8"/>
      <c r="U22" s="7">
        <v>35</v>
      </c>
      <c r="V22" s="7">
        <v>35</v>
      </c>
      <c r="W22" s="8">
        <f t="shared" si="4"/>
        <v>100</v>
      </c>
      <c r="X22" s="8">
        <f t="shared" si="5"/>
        <v>98.936170212765958</v>
      </c>
    </row>
    <row r="23" spans="1:24" ht="18" customHeight="1" x14ac:dyDescent="0.25">
      <c r="A23" s="45">
        <v>22</v>
      </c>
      <c r="B23" s="46" t="s">
        <v>26</v>
      </c>
      <c r="C23" s="6">
        <v>10</v>
      </c>
      <c r="D23" s="6">
        <f t="shared" si="6"/>
        <v>100</v>
      </c>
      <c r="E23" s="6">
        <v>72</v>
      </c>
      <c r="F23" s="8">
        <f t="shared" si="1"/>
        <v>100</v>
      </c>
      <c r="G23" s="41">
        <f t="shared" si="2"/>
        <v>100</v>
      </c>
      <c r="H23" s="42"/>
      <c r="I23" s="43">
        <v>22</v>
      </c>
      <c r="J23" s="8" t="s">
        <v>114</v>
      </c>
      <c r="K23" s="8" t="s">
        <v>114</v>
      </c>
      <c r="L23" s="8" t="s">
        <v>114</v>
      </c>
      <c r="M23" s="8" t="s">
        <v>114</v>
      </c>
      <c r="N23" s="44">
        <v>100</v>
      </c>
      <c r="O23" s="42"/>
      <c r="P23" s="43">
        <v>22</v>
      </c>
      <c r="Q23" s="7">
        <v>65</v>
      </c>
      <c r="R23" s="7">
        <v>66</v>
      </c>
      <c r="S23" s="8">
        <f t="shared" si="3"/>
        <v>98.484848484848484</v>
      </c>
      <c r="T23" s="8"/>
      <c r="U23" s="7">
        <v>40</v>
      </c>
      <c r="V23" s="7">
        <v>41</v>
      </c>
      <c r="W23" s="8">
        <f t="shared" si="4"/>
        <v>97.560975609756099</v>
      </c>
      <c r="X23" s="8">
        <f t="shared" si="5"/>
        <v>98.022912047302299</v>
      </c>
    </row>
    <row r="24" spans="1:24" ht="18" customHeight="1" x14ac:dyDescent="0.25">
      <c r="A24" s="40">
        <v>23</v>
      </c>
      <c r="B24" s="46" t="s">
        <v>27</v>
      </c>
      <c r="C24" s="6">
        <v>10</v>
      </c>
      <c r="D24" s="6">
        <f t="shared" si="6"/>
        <v>100</v>
      </c>
      <c r="E24" s="6">
        <v>72</v>
      </c>
      <c r="F24" s="8">
        <f t="shared" si="1"/>
        <v>100</v>
      </c>
      <c r="G24" s="41">
        <f t="shared" si="2"/>
        <v>100</v>
      </c>
      <c r="H24" s="42"/>
      <c r="I24" s="43">
        <v>23</v>
      </c>
      <c r="J24" s="8" t="s">
        <v>114</v>
      </c>
      <c r="K24" s="8" t="s">
        <v>114</v>
      </c>
      <c r="L24" s="8" t="s">
        <v>114</v>
      </c>
      <c r="M24" s="8" t="s">
        <v>114</v>
      </c>
      <c r="N24" s="44">
        <v>100</v>
      </c>
      <c r="O24" s="42"/>
      <c r="P24" s="43">
        <v>23</v>
      </c>
      <c r="Q24" s="7">
        <v>23</v>
      </c>
      <c r="R24" s="7">
        <v>23</v>
      </c>
      <c r="S24" s="8">
        <f t="shared" si="3"/>
        <v>100</v>
      </c>
      <c r="T24" s="8"/>
      <c r="U24" s="7">
        <v>21</v>
      </c>
      <c r="V24" s="7">
        <v>21</v>
      </c>
      <c r="W24" s="8">
        <f t="shared" si="4"/>
        <v>100</v>
      </c>
      <c r="X24" s="8">
        <f t="shared" si="5"/>
        <v>100</v>
      </c>
    </row>
    <row r="25" spans="1:24" ht="18" customHeight="1" x14ac:dyDescent="0.25">
      <c r="A25" s="45">
        <v>24</v>
      </c>
      <c r="B25" s="46" t="s">
        <v>28</v>
      </c>
      <c r="C25" s="6">
        <v>10</v>
      </c>
      <c r="D25" s="6">
        <f t="shared" si="6"/>
        <v>100</v>
      </c>
      <c r="E25" s="6">
        <v>72</v>
      </c>
      <c r="F25" s="8">
        <f t="shared" si="1"/>
        <v>100</v>
      </c>
      <c r="G25" s="41">
        <f t="shared" si="2"/>
        <v>100</v>
      </c>
      <c r="H25" s="42"/>
      <c r="I25" s="43">
        <v>24</v>
      </c>
      <c r="J25" s="8" t="s">
        <v>114</v>
      </c>
      <c r="K25" s="8" t="s">
        <v>114</v>
      </c>
      <c r="L25" s="8" t="s">
        <v>114</v>
      </c>
      <c r="M25" s="8" t="s">
        <v>114</v>
      </c>
      <c r="N25" s="44">
        <v>100</v>
      </c>
      <c r="O25" s="42"/>
      <c r="P25" s="43">
        <v>24</v>
      </c>
      <c r="Q25" s="7">
        <v>57</v>
      </c>
      <c r="R25" s="7">
        <v>58</v>
      </c>
      <c r="S25" s="8">
        <f t="shared" si="3"/>
        <v>98.275862068965509</v>
      </c>
      <c r="T25" s="8"/>
      <c r="U25" s="7">
        <v>33</v>
      </c>
      <c r="V25" s="7">
        <v>34</v>
      </c>
      <c r="W25" s="8">
        <f t="shared" si="4"/>
        <v>97.058823529411768</v>
      </c>
      <c r="X25" s="8">
        <f t="shared" si="5"/>
        <v>97.667342799188646</v>
      </c>
    </row>
    <row r="26" spans="1:24" ht="18" customHeight="1" x14ac:dyDescent="0.25">
      <c r="A26" s="40">
        <v>25</v>
      </c>
      <c r="B26" s="46" t="s">
        <v>29</v>
      </c>
      <c r="C26" s="6">
        <v>10</v>
      </c>
      <c r="D26" s="6">
        <f t="shared" si="6"/>
        <v>100</v>
      </c>
      <c r="E26" s="6">
        <v>72</v>
      </c>
      <c r="F26" s="8">
        <f t="shared" si="1"/>
        <v>100</v>
      </c>
      <c r="G26" s="41">
        <f t="shared" si="2"/>
        <v>100</v>
      </c>
      <c r="H26" s="42"/>
      <c r="I26" s="43">
        <v>25</v>
      </c>
      <c r="J26" s="8" t="s">
        <v>114</v>
      </c>
      <c r="K26" s="8" t="s">
        <v>114</v>
      </c>
      <c r="L26" s="8" t="s">
        <v>114</v>
      </c>
      <c r="M26" s="8" t="s">
        <v>114</v>
      </c>
      <c r="N26" s="44">
        <v>100</v>
      </c>
      <c r="O26" s="42"/>
      <c r="P26" s="43">
        <v>25</v>
      </c>
      <c r="Q26" s="7">
        <v>16</v>
      </c>
      <c r="R26" s="7">
        <v>17</v>
      </c>
      <c r="S26" s="8">
        <f t="shared" si="3"/>
        <v>94.117647058823522</v>
      </c>
      <c r="T26" s="8"/>
      <c r="U26" s="7">
        <v>11</v>
      </c>
      <c r="V26" s="7">
        <v>11</v>
      </c>
      <c r="W26" s="8">
        <f t="shared" si="4"/>
        <v>100</v>
      </c>
      <c r="X26" s="8">
        <f t="shared" si="5"/>
        <v>97.058823529411768</v>
      </c>
    </row>
    <row r="27" spans="1:24" ht="18" customHeight="1" x14ac:dyDescent="0.25">
      <c r="A27" s="45">
        <v>26</v>
      </c>
      <c r="B27" s="46" t="s">
        <v>30</v>
      </c>
      <c r="C27" s="6">
        <v>10</v>
      </c>
      <c r="D27" s="6">
        <f t="shared" si="6"/>
        <v>100</v>
      </c>
      <c r="E27" s="6">
        <v>72</v>
      </c>
      <c r="F27" s="8">
        <f t="shared" si="1"/>
        <v>100</v>
      </c>
      <c r="G27" s="41">
        <f t="shared" si="2"/>
        <v>100</v>
      </c>
      <c r="H27" s="42"/>
      <c r="I27" s="43">
        <v>26</v>
      </c>
      <c r="J27" s="8" t="s">
        <v>114</v>
      </c>
      <c r="K27" s="8" t="s">
        <v>114</v>
      </c>
      <c r="L27" s="8" t="s">
        <v>114</v>
      </c>
      <c r="M27" s="8" t="s">
        <v>114</v>
      </c>
      <c r="N27" s="44">
        <v>100</v>
      </c>
      <c r="O27" s="42"/>
      <c r="P27" s="43">
        <v>26</v>
      </c>
      <c r="Q27" s="7">
        <v>22</v>
      </c>
      <c r="R27" s="7">
        <v>22</v>
      </c>
      <c r="S27" s="8">
        <f t="shared" si="3"/>
        <v>100</v>
      </c>
      <c r="T27" s="8"/>
      <c r="U27" s="7">
        <v>16</v>
      </c>
      <c r="V27" s="7">
        <v>16</v>
      </c>
      <c r="W27" s="8">
        <f t="shared" si="4"/>
        <v>100</v>
      </c>
      <c r="X27" s="8">
        <f t="shared" si="5"/>
        <v>100</v>
      </c>
    </row>
    <row r="28" spans="1:24" ht="18" customHeight="1" x14ac:dyDescent="0.25">
      <c r="A28" s="40">
        <v>27</v>
      </c>
      <c r="B28" s="46" t="s">
        <v>31</v>
      </c>
      <c r="C28" s="6">
        <v>10</v>
      </c>
      <c r="D28" s="6">
        <f t="shared" si="6"/>
        <v>100</v>
      </c>
      <c r="E28" s="6">
        <v>72</v>
      </c>
      <c r="F28" s="8">
        <f t="shared" si="1"/>
        <v>100</v>
      </c>
      <c r="G28" s="41">
        <f t="shared" si="2"/>
        <v>100</v>
      </c>
      <c r="H28" s="42"/>
      <c r="I28" s="43">
        <v>27</v>
      </c>
      <c r="J28" s="8" t="s">
        <v>114</v>
      </c>
      <c r="K28" s="8" t="s">
        <v>114</v>
      </c>
      <c r="L28" s="8" t="s">
        <v>114</v>
      </c>
      <c r="M28" s="8" t="s">
        <v>114</v>
      </c>
      <c r="N28" s="44">
        <v>100</v>
      </c>
      <c r="O28" s="42"/>
      <c r="P28" s="43">
        <v>27</v>
      </c>
      <c r="Q28" s="7">
        <v>11</v>
      </c>
      <c r="R28" s="7">
        <v>12</v>
      </c>
      <c r="S28" s="8">
        <f t="shared" si="3"/>
        <v>91.666666666666657</v>
      </c>
      <c r="T28" s="8"/>
      <c r="U28" s="7">
        <v>8</v>
      </c>
      <c r="V28" s="7">
        <v>9</v>
      </c>
      <c r="W28" s="8">
        <f t="shared" si="4"/>
        <v>88.888888888888886</v>
      </c>
      <c r="X28" s="8">
        <f t="shared" si="5"/>
        <v>90.277777777777771</v>
      </c>
    </row>
    <row r="29" spans="1:24" ht="18" customHeight="1" x14ac:dyDescent="0.25">
      <c r="A29" s="45">
        <v>28</v>
      </c>
      <c r="B29" s="46" t="s">
        <v>32</v>
      </c>
      <c r="C29" s="6">
        <v>10</v>
      </c>
      <c r="D29" s="6">
        <f t="shared" si="6"/>
        <v>100</v>
      </c>
      <c r="E29" s="6">
        <v>72</v>
      </c>
      <c r="F29" s="8">
        <f t="shared" si="1"/>
        <v>100</v>
      </c>
      <c r="G29" s="41">
        <f t="shared" si="2"/>
        <v>100</v>
      </c>
      <c r="H29" s="42"/>
      <c r="I29" s="43">
        <v>28</v>
      </c>
      <c r="J29" s="8" t="s">
        <v>114</v>
      </c>
      <c r="K29" s="8" t="s">
        <v>114</v>
      </c>
      <c r="L29" s="8" t="s">
        <v>114</v>
      </c>
      <c r="M29" s="8" t="s">
        <v>114</v>
      </c>
      <c r="N29" s="44">
        <v>100</v>
      </c>
      <c r="O29" s="42"/>
      <c r="P29" s="43">
        <v>28</v>
      </c>
      <c r="Q29" s="7">
        <v>17</v>
      </c>
      <c r="R29" s="7">
        <v>17</v>
      </c>
      <c r="S29" s="8">
        <f t="shared" si="3"/>
        <v>100</v>
      </c>
      <c r="T29" s="8"/>
      <c r="U29" s="7">
        <v>14</v>
      </c>
      <c r="V29" s="7">
        <v>14</v>
      </c>
      <c r="W29" s="8">
        <f t="shared" si="4"/>
        <v>100</v>
      </c>
      <c r="X29" s="8">
        <f t="shared" si="5"/>
        <v>100</v>
      </c>
    </row>
    <row r="30" spans="1:24" ht="18" customHeight="1" x14ac:dyDescent="0.25">
      <c r="A30" s="40">
        <v>29</v>
      </c>
      <c r="B30" s="46" t="s">
        <v>33</v>
      </c>
      <c r="C30" s="6">
        <v>10</v>
      </c>
      <c r="D30" s="6">
        <f t="shared" si="6"/>
        <v>100</v>
      </c>
      <c r="E30" s="6">
        <v>72</v>
      </c>
      <c r="F30" s="8">
        <f t="shared" si="1"/>
        <v>100</v>
      </c>
      <c r="G30" s="41">
        <f t="shared" si="2"/>
        <v>100</v>
      </c>
      <c r="H30" s="42"/>
      <c r="I30" s="43">
        <v>29</v>
      </c>
      <c r="J30" s="8" t="s">
        <v>114</v>
      </c>
      <c r="K30" s="8" t="s">
        <v>114</v>
      </c>
      <c r="L30" s="8" t="s">
        <v>114</v>
      </c>
      <c r="M30" s="8" t="s">
        <v>114</v>
      </c>
      <c r="N30" s="44">
        <v>100</v>
      </c>
      <c r="O30" s="42"/>
      <c r="P30" s="43">
        <v>29</v>
      </c>
      <c r="Q30" s="7">
        <v>24</v>
      </c>
      <c r="R30" s="7">
        <v>25</v>
      </c>
      <c r="S30" s="8">
        <f t="shared" si="3"/>
        <v>96</v>
      </c>
      <c r="T30" s="8"/>
      <c r="U30" s="7">
        <v>22</v>
      </c>
      <c r="V30" s="7">
        <v>22</v>
      </c>
      <c r="W30" s="8">
        <f t="shared" si="4"/>
        <v>100</v>
      </c>
      <c r="X30" s="8">
        <f t="shared" si="5"/>
        <v>98</v>
      </c>
    </row>
    <row r="31" spans="1:24" ht="18" customHeight="1" x14ac:dyDescent="0.25">
      <c r="A31" s="45">
        <v>30</v>
      </c>
      <c r="B31" s="46" t="s">
        <v>34</v>
      </c>
      <c r="C31" s="6">
        <v>10</v>
      </c>
      <c r="D31" s="6">
        <f t="shared" si="6"/>
        <v>100</v>
      </c>
      <c r="E31" s="6">
        <v>72</v>
      </c>
      <c r="F31" s="8">
        <f t="shared" si="1"/>
        <v>100</v>
      </c>
      <c r="G31" s="41">
        <f t="shared" si="2"/>
        <v>100</v>
      </c>
      <c r="H31" s="42"/>
      <c r="I31" s="43">
        <v>30</v>
      </c>
      <c r="J31" s="8" t="s">
        <v>114</v>
      </c>
      <c r="K31" s="8" t="s">
        <v>114</v>
      </c>
      <c r="L31" s="8" t="s">
        <v>114</v>
      </c>
      <c r="M31" s="8" t="s">
        <v>114</v>
      </c>
      <c r="N31" s="44">
        <v>100</v>
      </c>
      <c r="O31" s="42"/>
      <c r="P31" s="43">
        <v>30</v>
      </c>
      <c r="Q31" s="7">
        <v>15</v>
      </c>
      <c r="R31" s="7">
        <v>15</v>
      </c>
      <c r="S31" s="8">
        <f t="shared" si="3"/>
        <v>100</v>
      </c>
      <c r="T31" s="8"/>
      <c r="U31" s="7">
        <v>12</v>
      </c>
      <c r="V31" s="7">
        <v>12</v>
      </c>
      <c r="W31" s="8">
        <f t="shared" si="4"/>
        <v>100</v>
      </c>
      <c r="X31" s="8">
        <f t="shared" si="5"/>
        <v>100</v>
      </c>
    </row>
    <row r="32" spans="1:24" ht="18" customHeight="1" x14ac:dyDescent="0.25">
      <c r="A32" s="40">
        <v>31</v>
      </c>
      <c r="B32" s="46" t="s">
        <v>35</v>
      </c>
      <c r="C32" s="6">
        <v>10</v>
      </c>
      <c r="D32" s="6">
        <f t="shared" si="6"/>
        <v>100</v>
      </c>
      <c r="E32" s="6">
        <v>72</v>
      </c>
      <c r="F32" s="8">
        <f t="shared" si="1"/>
        <v>100</v>
      </c>
      <c r="G32" s="41">
        <f t="shared" si="2"/>
        <v>100</v>
      </c>
      <c r="H32" s="42"/>
      <c r="I32" s="43">
        <v>31</v>
      </c>
      <c r="J32" s="8" t="s">
        <v>114</v>
      </c>
      <c r="K32" s="8" t="s">
        <v>114</v>
      </c>
      <c r="L32" s="8" t="s">
        <v>114</v>
      </c>
      <c r="M32" s="8" t="s">
        <v>114</v>
      </c>
      <c r="N32" s="44">
        <v>100</v>
      </c>
      <c r="O32" s="42"/>
      <c r="P32" s="43">
        <v>31</v>
      </c>
      <c r="Q32" s="7">
        <v>17</v>
      </c>
      <c r="R32" s="7">
        <v>17</v>
      </c>
      <c r="S32" s="8">
        <f t="shared" si="3"/>
        <v>100</v>
      </c>
      <c r="T32" s="8"/>
      <c r="U32" s="7">
        <v>15</v>
      </c>
      <c r="V32" s="7">
        <v>15</v>
      </c>
      <c r="W32" s="8">
        <f t="shared" si="4"/>
        <v>100</v>
      </c>
      <c r="X32" s="8">
        <f t="shared" si="5"/>
        <v>100</v>
      </c>
    </row>
    <row r="33" spans="1:24" ht="18" customHeight="1" x14ac:dyDescent="0.25">
      <c r="A33" s="45">
        <v>32</v>
      </c>
      <c r="B33" s="46" t="s">
        <v>36</v>
      </c>
      <c r="C33" s="6">
        <v>10</v>
      </c>
      <c r="D33" s="6">
        <f t="shared" si="6"/>
        <v>100</v>
      </c>
      <c r="E33" s="6">
        <v>72</v>
      </c>
      <c r="F33" s="8">
        <f t="shared" si="1"/>
        <v>100</v>
      </c>
      <c r="G33" s="41">
        <f t="shared" si="2"/>
        <v>100</v>
      </c>
      <c r="H33" s="42"/>
      <c r="I33" s="43">
        <v>32</v>
      </c>
      <c r="J33" s="8" t="s">
        <v>114</v>
      </c>
      <c r="K33" s="8" t="s">
        <v>114</v>
      </c>
      <c r="L33" s="8" t="s">
        <v>114</v>
      </c>
      <c r="M33" s="8" t="s">
        <v>114</v>
      </c>
      <c r="N33" s="44">
        <v>100</v>
      </c>
      <c r="O33" s="42"/>
      <c r="P33" s="43">
        <v>32</v>
      </c>
      <c r="Q33" s="7">
        <v>18</v>
      </c>
      <c r="R33" s="7">
        <v>18</v>
      </c>
      <c r="S33" s="8">
        <f t="shared" si="3"/>
        <v>100</v>
      </c>
      <c r="T33" s="8"/>
      <c r="U33" s="7">
        <v>18</v>
      </c>
      <c r="V33" s="7">
        <v>18</v>
      </c>
      <c r="W33" s="8">
        <f t="shared" si="4"/>
        <v>100</v>
      </c>
      <c r="X33" s="8">
        <f t="shared" si="5"/>
        <v>100</v>
      </c>
    </row>
    <row r="34" spans="1:24" ht="18" customHeight="1" x14ac:dyDescent="0.25">
      <c r="A34" s="40">
        <v>33</v>
      </c>
      <c r="B34" s="46" t="s">
        <v>37</v>
      </c>
      <c r="C34" s="6">
        <v>10</v>
      </c>
      <c r="D34" s="6">
        <f t="shared" si="6"/>
        <v>100</v>
      </c>
      <c r="E34" s="6">
        <v>72</v>
      </c>
      <c r="F34" s="8">
        <f t="shared" si="1"/>
        <v>100</v>
      </c>
      <c r="G34" s="41">
        <f t="shared" si="2"/>
        <v>100</v>
      </c>
      <c r="H34" s="42"/>
      <c r="I34" s="43">
        <v>33</v>
      </c>
      <c r="J34" s="8" t="s">
        <v>114</v>
      </c>
      <c r="K34" s="8" t="s">
        <v>114</v>
      </c>
      <c r="L34" s="8" t="s">
        <v>114</v>
      </c>
      <c r="M34" s="8" t="s">
        <v>114</v>
      </c>
      <c r="N34" s="44">
        <v>100</v>
      </c>
      <c r="O34" s="42"/>
      <c r="P34" s="43">
        <v>33</v>
      </c>
      <c r="Q34" s="7">
        <v>12</v>
      </c>
      <c r="R34" s="7">
        <v>13</v>
      </c>
      <c r="S34" s="8">
        <f t="shared" si="3"/>
        <v>92.307692307692307</v>
      </c>
      <c r="T34" s="8"/>
      <c r="U34" s="7">
        <v>11</v>
      </c>
      <c r="V34" s="7">
        <v>12</v>
      </c>
      <c r="W34" s="8">
        <f t="shared" si="4"/>
        <v>91.666666666666657</v>
      </c>
      <c r="X34" s="8">
        <f t="shared" si="5"/>
        <v>91.987179487179475</v>
      </c>
    </row>
    <row r="35" spans="1:24" ht="18" customHeight="1" x14ac:dyDescent="0.25">
      <c r="A35" s="45">
        <v>34</v>
      </c>
      <c r="B35" s="46" t="s">
        <v>38</v>
      </c>
      <c r="C35" s="6">
        <v>10</v>
      </c>
      <c r="D35" s="6">
        <f t="shared" si="6"/>
        <v>100</v>
      </c>
      <c r="E35" s="6">
        <v>72</v>
      </c>
      <c r="F35" s="8">
        <f t="shared" si="1"/>
        <v>100</v>
      </c>
      <c r="G35" s="41">
        <f t="shared" si="2"/>
        <v>100</v>
      </c>
      <c r="H35" s="42"/>
      <c r="I35" s="43">
        <v>34</v>
      </c>
      <c r="J35" s="8" t="s">
        <v>114</v>
      </c>
      <c r="K35" s="8" t="s">
        <v>114</v>
      </c>
      <c r="L35" s="8" t="s">
        <v>114</v>
      </c>
      <c r="M35" s="8" t="s">
        <v>114</v>
      </c>
      <c r="N35" s="44">
        <v>100</v>
      </c>
      <c r="O35" s="42"/>
      <c r="P35" s="43">
        <v>34</v>
      </c>
      <c r="Q35" s="7">
        <v>2</v>
      </c>
      <c r="R35" s="7">
        <v>2</v>
      </c>
      <c r="S35" s="8">
        <f t="shared" si="3"/>
        <v>100</v>
      </c>
      <c r="T35" s="8"/>
      <c r="U35" s="7">
        <v>2</v>
      </c>
      <c r="V35" s="7">
        <v>2</v>
      </c>
      <c r="W35" s="8">
        <f t="shared" si="4"/>
        <v>100</v>
      </c>
      <c r="X35" s="8">
        <f t="shared" si="5"/>
        <v>100</v>
      </c>
    </row>
    <row r="36" spans="1:24" ht="18" customHeight="1" x14ac:dyDescent="0.25">
      <c r="A36" s="40">
        <v>35</v>
      </c>
      <c r="B36" s="46" t="s">
        <v>39</v>
      </c>
      <c r="C36" s="6">
        <v>10</v>
      </c>
      <c r="D36" s="6">
        <f t="shared" si="6"/>
        <v>100</v>
      </c>
      <c r="E36" s="6">
        <v>72</v>
      </c>
      <c r="F36" s="8">
        <f t="shared" si="1"/>
        <v>100</v>
      </c>
      <c r="G36" s="41">
        <f t="shared" si="2"/>
        <v>100</v>
      </c>
      <c r="H36" s="42"/>
      <c r="I36" s="43">
        <v>35</v>
      </c>
      <c r="J36" s="8" t="s">
        <v>114</v>
      </c>
      <c r="K36" s="8" t="s">
        <v>114</v>
      </c>
      <c r="L36" s="8" t="s">
        <v>114</v>
      </c>
      <c r="M36" s="8" t="s">
        <v>114</v>
      </c>
      <c r="N36" s="44">
        <v>100</v>
      </c>
      <c r="O36" s="42"/>
      <c r="P36" s="43">
        <v>35</v>
      </c>
      <c r="Q36" s="7">
        <v>10</v>
      </c>
      <c r="R36" s="7">
        <v>10</v>
      </c>
      <c r="S36" s="8">
        <f t="shared" si="3"/>
        <v>100</v>
      </c>
      <c r="T36" s="8"/>
      <c r="U36" s="7">
        <v>8</v>
      </c>
      <c r="V36" s="7">
        <v>8</v>
      </c>
      <c r="W36" s="8">
        <f t="shared" si="4"/>
        <v>100</v>
      </c>
      <c r="X36" s="8">
        <f t="shared" si="5"/>
        <v>100</v>
      </c>
    </row>
    <row r="37" spans="1:24" ht="18" customHeight="1" x14ac:dyDescent="0.25">
      <c r="A37" s="45">
        <v>36</v>
      </c>
      <c r="B37" s="46" t="s">
        <v>40</v>
      </c>
      <c r="C37" s="6">
        <v>10</v>
      </c>
      <c r="D37" s="6">
        <f t="shared" si="6"/>
        <v>100</v>
      </c>
      <c r="E37" s="6">
        <v>72</v>
      </c>
      <c r="F37" s="8">
        <f t="shared" si="1"/>
        <v>100</v>
      </c>
      <c r="G37" s="41">
        <f t="shared" si="2"/>
        <v>100</v>
      </c>
      <c r="H37" s="42"/>
      <c r="I37" s="43">
        <v>36</v>
      </c>
      <c r="J37" s="8" t="s">
        <v>114</v>
      </c>
      <c r="K37" s="8" t="s">
        <v>114</v>
      </c>
      <c r="L37" s="8" t="s">
        <v>114</v>
      </c>
      <c r="M37" s="8" t="s">
        <v>114</v>
      </c>
      <c r="N37" s="44">
        <v>100</v>
      </c>
      <c r="O37" s="42"/>
      <c r="P37" s="43">
        <v>36</v>
      </c>
      <c r="Q37" s="7">
        <v>11</v>
      </c>
      <c r="R37" s="7">
        <v>11</v>
      </c>
      <c r="S37" s="8">
        <f t="shared" si="3"/>
        <v>100</v>
      </c>
      <c r="T37" s="8"/>
      <c r="U37" s="7">
        <v>9</v>
      </c>
      <c r="V37" s="7">
        <v>9</v>
      </c>
      <c r="W37" s="8">
        <f t="shared" si="4"/>
        <v>100</v>
      </c>
      <c r="X37" s="8">
        <f t="shared" si="5"/>
        <v>100</v>
      </c>
    </row>
    <row r="38" spans="1:24" ht="18" customHeight="1" x14ac:dyDescent="0.25">
      <c r="A38" s="40">
        <v>37</v>
      </c>
      <c r="B38" s="46" t="s">
        <v>41</v>
      </c>
      <c r="C38" s="6">
        <v>10</v>
      </c>
      <c r="D38" s="6">
        <f t="shared" si="6"/>
        <v>100</v>
      </c>
      <c r="E38" s="6">
        <v>72</v>
      </c>
      <c r="F38" s="8">
        <f t="shared" si="1"/>
        <v>100</v>
      </c>
      <c r="G38" s="41">
        <f t="shared" si="2"/>
        <v>100</v>
      </c>
      <c r="H38" s="42"/>
      <c r="I38" s="43">
        <v>37</v>
      </c>
      <c r="J38" s="8" t="s">
        <v>114</v>
      </c>
      <c r="K38" s="8" t="s">
        <v>114</v>
      </c>
      <c r="L38" s="8" t="s">
        <v>114</v>
      </c>
      <c r="M38" s="8" t="s">
        <v>114</v>
      </c>
      <c r="N38" s="44">
        <v>100</v>
      </c>
      <c r="O38" s="42"/>
      <c r="P38" s="43">
        <v>37</v>
      </c>
      <c r="Q38" s="7">
        <v>10</v>
      </c>
      <c r="R38" s="7">
        <v>10</v>
      </c>
      <c r="S38" s="8">
        <f t="shared" si="3"/>
        <v>100</v>
      </c>
      <c r="T38" s="8"/>
      <c r="U38" s="7">
        <v>7</v>
      </c>
      <c r="V38" s="7">
        <v>7</v>
      </c>
      <c r="W38" s="8">
        <f t="shared" si="4"/>
        <v>100</v>
      </c>
      <c r="X38" s="8">
        <f t="shared" si="5"/>
        <v>100</v>
      </c>
    </row>
    <row r="39" spans="1:24" ht="18" customHeight="1" x14ac:dyDescent="0.25">
      <c r="A39" s="45">
        <v>38</v>
      </c>
      <c r="B39" s="46" t="s">
        <v>42</v>
      </c>
      <c r="C39" s="6">
        <v>10</v>
      </c>
      <c r="D39" s="6">
        <f t="shared" si="6"/>
        <v>100</v>
      </c>
      <c r="E39" s="6">
        <v>72</v>
      </c>
      <c r="F39" s="8">
        <f t="shared" si="1"/>
        <v>100</v>
      </c>
      <c r="G39" s="41">
        <f t="shared" si="2"/>
        <v>100</v>
      </c>
      <c r="H39" s="42"/>
      <c r="I39" s="43">
        <v>38</v>
      </c>
      <c r="J39" s="8" t="s">
        <v>114</v>
      </c>
      <c r="K39" s="8" t="s">
        <v>114</v>
      </c>
      <c r="L39" s="8" t="s">
        <v>114</v>
      </c>
      <c r="M39" s="8" t="s">
        <v>114</v>
      </c>
      <c r="N39" s="44">
        <v>100</v>
      </c>
      <c r="O39" s="42"/>
      <c r="P39" s="43">
        <v>38</v>
      </c>
      <c r="Q39" s="7">
        <v>6</v>
      </c>
      <c r="R39" s="7">
        <v>6</v>
      </c>
      <c r="S39" s="8">
        <f t="shared" si="3"/>
        <v>100</v>
      </c>
      <c r="T39" s="8"/>
      <c r="U39" s="7">
        <v>1</v>
      </c>
      <c r="V39" s="7">
        <v>1</v>
      </c>
      <c r="W39" s="8">
        <f t="shared" si="4"/>
        <v>100</v>
      </c>
      <c r="X39" s="8">
        <f t="shared" si="5"/>
        <v>100</v>
      </c>
    </row>
    <row r="40" spans="1:24" ht="18" customHeight="1" x14ac:dyDescent="0.25">
      <c r="A40" s="40">
        <v>39</v>
      </c>
      <c r="B40" s="46" t="s">
        <v>45</v>
      </c>
      <c r="C40" s="6">
        <v>11</v>
      </c>
      <c r="D40" s="6">
        <f>C40/11*100</f>
        <v>100</v>
      </c>
      <c r="E40" s="6">
        <v>65</v>
      </c>
      <c r="F40" s="8">
        <f>E40/65*100</f>
        <v>100</v>
      </c>
      <c r="G40" s="41">
        <f t="shared" si="2"/>
        <v>100</v>
      </c>
      <c r="H40" s="42"/>
      <c r="I40" s="43">
        <v>39</v>
      </c>
      <c r="J40" s="8" t="s">
        <v>114</v>
      </c>
      <c r="K40" s="8" t="s">
        <v>114</v>
      </c>
      <c r="L40" s="8" t="s">
        <v>114</v>
      </c>
      <c r="M40" s="8" t="s">
        <v>114</v>
      </c>
      <c r="N40" s="44">
        <v>100</v>
      </c>
      <c r="O40" s="42"/>
      <c r="P40" s="43">
        <v>39</v>
      </c>
      <c r="Q40" s="7">
        <v>340</v>
      </c>
      <c r="R40" s="7">
        <v>346</v>
      </c>
      <c r="S40" s="8">
        <f t="shared" si="3"/>
        <v>98.265895953757223</v>
      </c>
      <c r="T40" s="8"/>
      <c r="U40" s="7">
        <v>315</v>
      </c>
      <c r="V40" s="7">
        <v>318</v>
      </c>
      <c r="W40" s="8">
        <f t="shared" si="4"/>
        <v>99.056603773584911</v>
      </c>
      <c r="X40" s="8">
        <f t="shared" si="5"/>
        <v>98.66124986367106</v>
      </c>
    </row>
    <row r="41" spans="1:24" ht="18" customHeight="1" x14ac:dyDescent="0.25">
      <c r="A41" s="45">
        <v>40</v>
      </c>
      <c r="B41" s="46" t="s">
        <v>44</v>
      </c>
      <c r="C41" s="6">
        <v>11</v>
      </c>
      <c r="D41" s="6">
        <f>C41/11*100</f>
        <v>100</v>
      </c>
      <c r="E41" s="6">
        <v>65</v>
      </c>
      <c r="F41" s="8">
        <f>E41/65*100</f>
        <v>100</v>
      </c>
      <c r="G41" s="41">
        <f t="shared" si="2"/>
        <v>100</v>
      </c>
      <c r="H41" s="42"/>
      <c r="I41" s="43">
        <v>40</v>
      </c>
      <c r="J41" s="8" t="s">
        <v>114</v>
      </c>
      <c r="K41" s="8" t="s">
        <v>114</v>
      </c>
      <c r="L41" s="8" t="s">
        <v>114</v>
      </c>
      <c r="M41" s="8" t="s">
        <v>114</v>
      </c>
      <c r="N41" s="44">
        <v>100</v>
      </c>
      <c r="O41" s="42"/>
      <c r="P41" s="43">
        <v>40</v>
      </c>
      <c r="Q41" s="7">
        <v>385</v>
      </c>
      <c r="R41" s="7">
        <v>388</v>
      </c>
      <c r="S41" s="8">
        <f t="shared" si="3"/>
        <v>99.226804123711347</v>
      </c>
      <c r="T41" s="8"/>
      <c r="U41" s="7">
        <v>341</v>
      </c>
      <c r="V41" s="7">
        <v>345</v>
      </c>
      <c r="W41" s="8">
        <f t="shared" si="4"/>
        <v>98.840579710144922</v>
      </c>
      <c r="X41" s="8">
        <f t="shared" si="5"/>
        <v>99.033691916928134</v>
      </c>
    </row>
  </sheetData>
  <autoFilter ref="A1:X41"/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activeCell="B1" sqref="B1"/>
    </sheetView>
  </sheetViews>
  <sheetFormatPr defaultColWidth="8.7109375" defaultRowHeight="15" x14ac:dyDescent="0.25"/>
  <cols>
    <col min="1" max="1" width="5" customWidth="1"/>
    <col min="2" max="2" width="49.5703125" customWidth="1"/>
    <col min="3" max="3" width="8.42578125" customWidth="1"/>
    <col min="4" max="4" width="8" customWidth="1"/>
    <col min="5" max="5" width="7.140625" customWidth="1"/>
    <col min="6" max="6" width="7.7109375" customWidth="1"/>
    <col min="7" max="7" width="8.85546875" customWidth="1"/>
    <col min="8" max="8" width="8" customWidth="1"/>
    <col min="10" max="10" width="5.5703125" customWidth="1"/>
    <col min="11" max="11" width="8" customWidth="1"/>
    <col min="12" max="12" width="7.28515625" customWidth="1"/>
  </cols>
  <sheetData>
    <row r="1" spans="1:13" ht="153.75" customHeight="1" x14ac:dyDescent="0.25">
      <c r="A1" s="2" t="s">
        <v>99</v>
      </c>
      <c r="B1" s="2" t="s">
        <v>100</v>
      </c>
      <c r="C1" s="37" t="s">
        <v>115</v>
      </c>
      <c r="D1" s="37" t="s">
        <v>116</v>
      </c>
      <c r="E1" s="37" t="s">
        <v>117</v>
      </c>
      <c r="F1" s="37" t="s">
        <v>118</v>
      </c>
      <c r="G1" s="37" t="s">
        <v>119</v>
      </c>
      <c r="H1" s="37" t="s">
        <v>66</v>
      </c>
      <c r="I1" s="47" t="s">
        <v>120</v>
      </c>
      <c r="J1" s="3" t="s">
        <v>99</v>
      </c>
      <c r="K1" s="37" t="s">
        <v>109</v>
      </c>
      <c r="L1" s="37" t="s">
        <v>121</v>
      </c>
      <c r="M1" s="37" t="s">
        <v>66</v>
      </c>
    </row>
    <row r="2" spans="1:13" ht="18" customHeight="1" x14ac:dyDescent="0.25">
      <c r="A2" s="40">
        <v>1</v>
      </c>
      <c r="B2" s="5" t="s">
        <v>5</v>
      </c>
      <c r="C2" s="8" t="s">
        <v>114</v>
      </c>
      <c r="D2" s="8" t="s">
        <v>114</v>
      </c>
      <c r="E2" s="8" t="s">
        <v>114</v>
      </c>
      <c r="F2" s="8" t="s">
        <v>114</v>
      </c>
      <c r="G2" s="8" t="s">
        <v>114</v>
      </c>
      <c r="H2" s="44">
        <v>100</v>
      </c>
      <c r="I2" s="48">
        <f t="shared" ref="I2:I41" si="0">COUNTIF(C2:G2,"+")</f>
        <v>5</v>
      </c>
      <c r="J2" s="43">
        <v>1</v>
      </c>
      <c r="K2" s="7">
        <v>320</v>
      </c>
      <c r="L2" s="7">
        <v>398</v>
      </c>
      <c r="M2" s="8">
        <f t="shared" ref="M2:M41" si="1">K2/L2*100</f>
        <v>80.402010050251263</v>
      </c>
    </row>
    <row r="3" spans="1:13" ht="18" customHeight="1" x14ac:dyDescent="0.25">
      <c r="A3" s="40">
        <v>2</v>
      </c>
      <c r="B3" s="5" t="s">
        <v>6</v>
      </c>
      <c r="C3" s="8" t="s">
        <v>114</v>
      </c>
      <c r="D3" s="8" t="s">
        <v>114</v>
      </c>
      <c r="E3" s="8" t="s">
        <v>114</v>
      </c>
      <c r="F3" s="8" t="s">
        <v>114</v>
      </c>
      <c r="G3" s="8" t="s">
        <v>114</v>
      </c>
      <c r="H3" s="44">
        <v>100</v>
      </c>
      <c r="I3" s="48">
        <f t="shared" si="0"/>
        <v>5</v>
      </c>
      <c r="J3" s="43">
        <v>2</v>
      </c>
      <c r="K3" s="7">
        <v>221</v>
      </c>
      <c r="L3" s="7">
        <v>288</v>
      </c>
      <c r="M3" s="8">
        <f t="shared" si="1"/>
        <v>76.736111111111114</v>
      </c>
    </row>
    <row r="4" spans="1:13" ht="18" customHeight="1" x14ac:dyDescent="0.25">
      <c r="A4" s="40">
        <v>3</v>
      </c>
      <c r="B4" s="5" t="s">
        <v>7</v>
      </c>
      <c r="C4" s="8" t="s">
        <v>114</v>
      </c>
      <c r="D4" s="8" t="s">
        <v>114</v>
      </c>
      <c r="E4" s="8" t="s">
        <v>114</v>
      </c>
      <c r="F4" s="8" t="s">
        <v>114</v>
      </c>
      <c r="G4" s="8" t="s">
        <v>114</v>
      </c>
      <c r="H4" s="44">
        <v>100</v>
      </c>
      <c r="I4" s="48">
        <f t="shared" si="0"/>
        <v>5</v>
      </c>
      <c r="J4" s="43">
        <v>3</v>
      </c>
      <c r="K4" s="7">
        <v>232</v>
      </c>
      <c r="L4" s="7">
        <v>266</v>
      </c>
      <c r="M4" s="8">
        <f t="shared" si="1"/>
        <v>87.218045112781951</v>
      </c>
    </row>
    <row r="5" spans="1:13" ht="18" customHeight="1" x14ac:dyDescent="0.25">
      <c r="A5" s="40">
        <v>4</v>
      </c>
      <c r="B5" s="5" t="s">
        <v>8</v>
      </c>
      <c r="C5" s="8" t="s">
        <v>114</v>
      </c>
      <c r="D5" s="8" t="s">
        <v>114</v>
      </c>
      <c r="E5" s="8" t="s">
        <v>114</v>
      </c>
      <c r="F5" s="8" t="s">
        <v>114</v>
      </c>
      <c r="G5" s="8" t="s">
        <v>114</v>
      </c>
      <c r="H5" s="44">
        <v>100</v>
      </c>
      <c r="I5" s="48">
        <f t="shared" si="0"/>
        <v>5</v>
      </c>
      <c r="J5" s="43">
        <v>4</v>
      </c>
      <c r="K5" s="7">
        <v>104</v>
      </c>
      <c r="L5" s="7">
        <v>108</v>
      </c>
      <c r="M5" s="8">
        <f t="shared" si="1"/>
        <v>96.296296296296291</v>
      </c>
    </row>
    <row r="6" spans="1:13" ht="18" customHeight="1" x14ac:dyDescent="0.25">
      <c r="A6" s="40">
        <v>5</v>
      </c>
      <c r="B6" s="5" t="s">
        <v>9</v>
      </c>
      <c r="C6" s="8" t="s">
        <v>114</v>
      </c>
      <c r="D6" s="8" t="s">
        <v>114</v>
      </c>
      <c r="E6" s="8" t="s">
        <v>114</v>
      </c>
      <c r="F6" s="8" t="s">
        <v>114</v>
      </c>
      <c r="G6" s="8" t="s">
        <v>114</v>
      </c>
      <c r="H6" s="44">
        <v>100</v>
      </c>
      <c r="I6" s="48">
        <f t="shared" si="0"/>
        <v>5</v>
      </c>
      <c r="J6" s="43">
        <v>5</v>
      </c>
      <c r="K6" s="7">
        <v>83</v>
      </c>
      <c r="L6" s="7">
        <v>86</v>
      </c>
      <c r="M6" s="8">
        <f t="shared" si="1"/>
        <v>96.511627906976756</v>
      </c>
    </row>
    <row r="7" spans="1:13" ht="18" customHeight="1" x14ac:dyDescent="0.25">
      <c r="A7" s="40">
        <v>6</v>
      </c>
      <c r="B7" s="5" t="s">
        <v>10</v>
      </c>
      <c r="C7" s="8" t="s">
        <v>114</v>
      </c>
      <c r="D7" s="8" t="s">
        <v>114</v>
      </c>
      <c r="E7" s="8" t="s">
        <v>114</v>
      </c>
      <c r="F7" s="8" t="s">
        <v>114</v>
      </c>
      <c r="G7" s="8" t="s">
        <v>114</v>
      </c>
      <c r="H7" s="44">
        <v>100</v>
      </c>
      <c r="I7" s="48">
        <f t="shared" si="0"/>
        <v>5</v>
      </c>
      <c r="J7" s="43">
        <v>6</v>
      </c>
      <c r="K7" s="7">
        <v>45</v>
      </c>
      <c r="L7" s="7">
        <v>51</v>
      </c>
      <c r="M7" s="8">
        <f t="shared" si="1"/>
        <v>88.235294117647058</v>
      </c>
    </row>
    <row r="8" spans="1:13" ht="18" customHeight="1" x14ac:dyDescent="0.25">
      <c r="A8" s="40">
        <v>7</v>
      </c>
      <c r="B8" s="5" t="s">
        <v>11</v>
      </c>
      <c r="C8" s="8" t="s">
        <v>114</v>
      </c>
      <c r="D8" s="8" t="s">
        <v>114</v>
      </c>
      <c r="E8" s="8" t="s">
        <v>114</v>
      </c>
      <c r="F8" s="8" t="s">
        <v>114</v>
      </c>
      <c r="G8" s="8" t="s">
        <v>114</v>
      </c>
      <c r="H8" s="44">
        <v>100</v>
      </c>
      <c r="I8" s="48">
        <f t="shared" si="0"/>
        <v>5</v>
      </c>
      <c r="J8" s="43">
        <v>7</v>
      </c>
      <c r="K8" s="7">
        <v>56</v>
      </c>
      <c r="L8" s="7">
        <v>60</v>
      </c>
      <c r="M8" s="8">
        <f t="shared" si="1"/>
        <v>93.333333333333329</v>
      </c>
    </row>
    <row r="9" spans="1:13" ht="18" customHeight="1" x14ac:dyDescent="0.25">
      <c r="A9" s="40">
        <v>8</v>
      </c>
      <c r="B9" s="5" t="s">
        <v>12</v>
      </c>
      <c r="C9" s="8" t="s">
        <v>114</v>
      </c>
      <c r="D9" s="8" t="s">
        <v>114</v>
      </c>
      <c r="E9" s="8" t="s">
        <v>114</v>
      </c>
      <c r="F9" s="8" t="s">
        <v>114</v>
      </c>
      <c r="G9" s="8" t="s">
        <v>114</v>
      </c>
      <c r="H9" s="44">
        <v>100</v>
      </c>
      <c r="I9" s="48">
        <f t="shared" si="0"/>
        <v>5</v>
      </c>
      <c r="J9" s="43">
        <v>8</v>
      </c>
      <c r="K9" s="7">
        <v>55</v>
      </c>
      <c r="L9" s="7">
        <v>56</v>
      </c>
      <c r="M9" s="8">
        <f t="shared" si="1"/>
        <v>98.214285714285708</v>
      </c>
    </row>
    <row r="10" spans="1:13" ht="18" customHeight="1" x14ac:dyDescent="0.25">
      <c r="A10" s="40">
        <v>9</v>
      </c>
      <c r="B10" s="5" t="s">
        <v>13</v>
      </c>
      <c r="C10" s="8" t="s">
        <v>114</v>
      </c>
      <c r="D10" s="8" t="s">
        <v>114</v>
      </c>
      <c r="E10" s="8" t="s">
        <v>114</v>
      </c>
      <c r="F10" s="8" t="s">
        <v>114</v>
      </c>
      <c r="G10" s="8" t="s">
        <v>114</v>
      </c>
      <c r="H10" s="44">
        <v>100</v>
      </c>
      <c r="I10" s="48">
        <f t="shared" si="0"/>
        <v>5</v>
      </c>
      <c r="J10" s="43">
        <v>9</v>
      </c>
      <c r="K10" s="7">
        <v>59</v>
      </c>
      <c r="L10" s="7">
        <v>67</v>
      </c>
      <c r="M10" s="8">
        <f t="shared" si="1"/>
        <v>88.059701492537314</v>
      </c>
    </row>
    <row r="11" spans="1:13" ht="18" customHeight="1" x14ac:dyDescent="0.25">
      <c r="A11" s="40">
        <v>10</v>
      </c>
      <c r="B11" s="5" t="s">
        <v>14</v>
      </c>
      <c r="C11" s="8" t="s">
        <v>114</v>
      </c>
      <c r="D11" s="8" t="s">
        <v>114</v>
      </c>
      <c r="E11" s="8" t="s">
        <v>114</v>
      </c>
      <c r="F11" s="8" t="s">
        <v>114</v>
      </c>
      <c r="G11" s="8" t="s">
        <v>114</v>
      </c>
      <c r="H11" s="44">
        <v>100</v>
      </c>
      <c r="I11" s="48">
        <f t="shared" si="0"/>
        <v>5</v>
      </c>
      <c r="J11" s="43">
        <v>10</v>
      </c>
      <c r="K11" s="7">
        <v>45</v>
      </c>
      <c r="L11" s="7">
        <v>47</v>
      </c>
      <c r="M11" s="8">
        <f t="shared" si="1"/>
        <v>95.744680851063833</v>
      </c>
    </row>
    <row r="12" spans="1:13" ht="18" customHeight="1" x14ac:dyDescent="0.25">
      <c r="A12" s="40">
        <v>11</v>
      </c>
      <c r="B12" s="5" t="s">
        <v>15</v>
      </c>
      <c r="C12" s="8" t="s">
        <v>114</v>
      </c>
      <c r="D12" s="8" t="s">
        <v>114</v>
      </c>
      <c r="E12" s="8" t="s">
        <v>114</v>
      </c>
      <c r="F12" s="8" t="s">
        <v>114</v>
      </c>
      <c r="G12" s="8" t="s">
        <v>114</v>
      </c>
      <c r="H12" s="44">
        <v>100</v>
      </c>
      <c r="I12" s="48">
        <f t="shared" si="0"/>
        <v>5</v>
      </c>
      <c r="J12" s="43">
        <v>11</v>
      </c>
      <c r="K12" s="7">
        <v>84</v>
      </c>
      <c r="L12" s="7">
        <v>85</v>
      </c>
      <c r="M12" s="8">
        <f t="shared" si="1"/>
        <v>98.82352941176471</v>
      </c>
    </row>
    <row r="13" spans="1:13" ht="18" customHeight="1" x14ac:dyDescent="0.25">
      <c r="A13" s="40">
        <v>12</v>
      </c>
      <c r="B13" s="5" t="s">
        <v>16</v>
      </c>
      <c r="C13" s="8" t="s">
        <v>114</v>
      </c>
      <c r="D13" s="8" t="s">
        <v>114</v>
      </c>
      <c r="E13" s="8" t="s">
        <v>114</v>
      </c>
      <c r="F13" s="8" t="s">
        <v>114</v>
      </c>
      <c r="G13" s="8" t="s">
        <v>114</v>
      </c>
      <c r="H13" s="44">
        <v>100</v>
      </c>
      <c r="I13" s="48">
        <f t="shared" si="0"/>
        <v>5</v>
      </c>
      <c r="J13" s="43">
        <v>12</v>
      </c>
      <c r="K13" s="7">
        <v>77</v>
      </c>
      <c r="L13" s="7">
        <v>101</v>
      </c>
      <c r="M13" s="8">
        <f t="shared" si="1"/>
        <v>76.237623762376245</v>
      </c>
    </row>
    <row r="14" spans="1:13" ht="18" customHeight="1" x14ac:dyDescent="0.25">
      <c r="A14" s="40">
        <v>13</v>
      </c>
      <c r="B14" s="5" t="s">
        <v>17</v>
      </c>
      <c r="C14" s="8" t="s">
        <v>114</v>
      </c>
      <c r="D14" s="8" t="s">
        <v>114</v>
      </c>
      <c r="E14" s="8" t="s">
        <v>114</v>
      </c>
      <c r="F14" s="8" t="s">
        <v>114</v>
      </c>
      <c r="G14" s="8" t="s">
        <v>114</v>
      </c>
      <c r="H14" s="44">
        <v>100</v>
      </c>
      <c r="I14" s="48">
        <f t="shared" si="0"/>
        <v>5</v>
      </c>
      <c r="J14" s="43">
        <v>13</v>
      </c>
      <c r="K14" s="7">
        <v>43</v>
      </c>
      <c r="L14" s="7">
        <v>48</v>
      </c>
      <c r="M14" s="8">
        <f t="shared" si="1"/>
        <v>89.583333333333343</v>
      </c>
    </row>
    <row r="15" spans="1:13" ht="18" customHeight="1" x14ac:dyDescent="0.25">
      <c r="A15" s="40">
        <v>14</v>
      </c>
      <c r="B15" s="5" t="s">
        <v>18</v>
      </c>
      <c r="C15" s="8" t="s">
        <v>114</v>
      </c>
      <c r="D15" s="8" t="s">
        <v>114</v>
      </c>
      <c r="E15" s="8" t="s">
        <v>114</v>
      </c>
      <c r="F15" s="8" t="s">
        <v>114</v>
      </c>
      <c r="G15" s="8" t="s">
        <v>114</v>
      </c>
      <c r="H15" s="44">
        <v>100</v>
      </c>
      <c r="I15" s="48">
        <f t="shared" si="0"/>
        <v>5</v>
      </c>
      <c r="J15" s="43">
        <v>14</v>
      </c>
      <c r="K15" s="7">
        <v>46</v>
      </c>
      <c r="L15" s="7">
        <v>52</v>
      </c>
      <c r="M15" s="8">
        <f t="shared" si="1"/>
        <v>88.461538461538453</v>
      </c>
    </row>
    <row r="16" spans="1:13" ht="18" customHeight="1" x14ac:dyDescent="0.25">
      <c r="A16" s="40">
        <v>15</v>
      </c>
      <c r="B16" s="5" t="s">
        <v>19</v>
      </c>
      <c r="C16" s="8" t="s">
        <v>114</v>
      </c>
      <c r="D16" s="8" t="s">
        <v>114</v>
      </c>
      <c r="E16" s="8" t="s">
        <v>114</v>
      </c>
      <c r="F16" s="8" t="s">
        <v>114</v>
      </c>
      <c r="G16" s="8" t="s">
        <v>114</v>
      </c>
      <c r="H16" s="44">
        <v>100</v>
      </c>
      <c r="I16" s="48">
        <f t="shared" si="0"/>
        <v>5</v>
      </c>
      <c r="J16" s="43">
        <v>15</v>
      </c>
      <c r="K16" s="7">
        <v>26</v>
      </c>
      <c r="L16" s="7">
        <v>27</v>
      </c>
      <c r="M16" s="8">
        <f t="shared" si="1"/>
        <v>96.296296296296291</v>
      </c>
    </row>
    <row r="17" spans="1:13" ht="18" customHeight="1" x14ac:dyDescent="0.25">
      <c r="A17" s="40">
        <v>16</v>
      </c>
      <c r="B17" s="5" t="s">
        <v>20</v>
      </c>
      <c r="C17" s="8" t="s">
        <v>114</v>
      </c>
      <c r="D17" s="8" t="s">
        <v>114</v>
      </c>
      <c r="E17" s="8" t="s">
        <v>114</v>
      </c>
      <c r="F17" s="8" t="s">
        <v>114</v>
      </c>
      <c r="G17" s="8" t="s">
        <v>114</v>
      </c>
      <c r="H17" s="44">
        <v>100</v>
      </c>
      <c r="I17" s="48">
        <f t="shared" si="0"/>
        <v>5</v>
      </c>
      <c r="J17" s="43">
        <v>16</v>
      </c>
      <c r="K17" s="7">
        <v>43</v>
      </c>
      <c r="L17" s="7">
        <v>55</v>
      </c>
      <c r="M17" s="8">
        <f t="shared" si="1"/>
        <v>78.181818181818187</v>
      </c>
    </row>
    <row r="18" spans="1:13" ht="18" customHeight="1" x14ac:dyDescent="0.25">
      <c r="A18" s="40">
        <v>17</v>
      </c>
      <c r="B18" s="5" t="s">
        <v>21</v>
      </c>
      <c r="C18" s="8" t="s">
        <v>114</v>
      </c>
      <c r="D18" s="8" t="s">
        <v>114</v>
      </c>
      <c r="E18" s="8" t="s">
        <v>114</v>
      </c>
      <c r="F18" s="8" t="s">
        <v>114</v>
      </c>
      <c r="G18" s="8" t="s">
        <v>114</v>
      </c>
      <c r="H18" s="44">
        <v>100</v>
      </c>
      <c r="I18" s="48">
        <f t="shared" si="0"/>
        <v>5</v>
      </c>
      <c r="J18" s="43">
        <v>17</v>
      </c>
      <c r="K18" s="7">
        <v>52</v>
      </c>
      <c r="L18" s="7">
        <v>52</v>
      </c>
      <c r="M18" s="8">
        <f t="shared" si="1"/>
        <v>100</v>
      </c>
    </row>
    <row r="19" spans="1:13" ht="18" customHeight="1" x14ac:dyDescent="0.25">
      <c r="A19" s="40">
        <v>18</v>
      </c>
      <c r="B19" s="5" t="s">
        <v>22</v>
      </c>
      <c r="C19" s="8" t="s">
        <v>114</v>
      </c>
      <c r="D19" s="8" t="s">
        <v>114</v>
      </c>
      <c r="E19" s="8" t="s">
        <v>114</v>
      </c>
      <c r="F19" s="8" t="s">
        <v>114</v>
      </c>
      <c r="G19" s="8" t="s">
        <v>114</v>
      </c>
      <c r="H19" s="44">
        <v>100</v>
      </c>
      <c r="I19" s="48">
        <f t="shared" si="0"/>
        <v>5</v>
      </c>
      <c r="J19" s="43">
        <v>18</v>
      </c>
      <c r="K19" s="7">
        <v>41</v>
      </c>
      <c r="L19" s="7">
        <v>48</v>
      </c>
      <c r="M19" s="8">
        <f t="shared" si="1"/>
        <v>85.416666666666657</v>
      </c>
    </row>
    <row r="20" spans="1:13" ht="18" customHeight="1" x14ac:dyDescent="0.25">
      <c r="A20" s="40">
        <v>19</v>
      </c>
      <c r="B20" s="5" t="s">
        <v>23</v>
      </c>
      <c r="C20" s="8" t="s">
        <v>114</v>
      </c>
      <c r="D20" s="8" t="s">
        <v>114</v>
      </c>
      <c r="E20" s="8" t="s">
        <v>114</v>
      </c>
      <c r="F20" s="8" t="s">
        <v>114</v>
      </c>
      <c r="G20" s="8" t="s">
        <v>114</v>
      </c>
      <c r="H20" s="44">
        <v>100</v>
      </c>
      <c r="I20" s="48">
        <f t="shared" si="0"/>
        <v>5</v>
      </c>
      <c r="J20" s="43">
        <v>19</v>
      </c>
      <c r="K20" s="7">
        <v>59</v>
      </c>
      <c r="L20" s="7">
        <v>61</v>
      </c>
      <c r="M20" s="8">
        <f t="shared" si="1"/>
        <v>96.721311475409834</v>
      </c>
    </row>
    <row r="21" spans="1:13" ht="18" customHeight="1" x14ac:dyDescent="0.25">
      <c r="A21" s="40">
        <v>20</v>
      </c>
      <c r="B21" s="5" t="s">
        <v>24</v>
      </c>
      <c r="C21" s="8" t="s">
        <v>114</v>
      </c>
      <c r="D21" s="8" t="s">
        <v>114</v>
      </c>
      <c r="E21" s="8" t="s">
        <v>114</v>
      </c>
      <c r="F21" s="8" t="s">
        <v>114</v>
      </c>
      <c r="G21" s="8" t="s">
        <v>114</v>
      </c>
      <c r="H21" s="44">
        <v>100</v>
      </c>
      <c r="I21" s="48">
        <f t="shared" si="0"/>
        <v>5</v>
      </c>
      <c r="J21" s="43">
        <v>20</v>
      </c>
      <c r="K21" s="7">
        <v>54</v>
      </c>
      <c r="L21" s="7">
        <v>60</v>
      </c>
      <c r="M21" s="8">
        <f t="shared" si="1"/>
        <v>90</v>
      </c>
    </row>
    <row r="22" spans="1:13" ht="18" customHeight="1" x14ac:dyDescent="0.25">
      <c r="A22" s="40">
        <v>21</v>
      </c>
      <c r="B22" s="5" t="s">
        <v>25</v>
      </c>
      <c r="C22" s="8" t="s">
        <v>114</v>
      </c>
      <c r="D22" s="8" t="s">
        <v>114</v>
      </c>
      <c r="E22" s="8" t="s">
        <v>114</v>
      </c>
      <c r="F22" s="8" t="s">
        <v>114</v>
      </c>
      <c r="G22" s="8" t="s">
        <v>114</v>
      </c>
      <c r="H22" s="44">
        <v>100</v>
      </c>
      <c r="I22" s="48">
        <f t="shared" si="0"/>
        <v>5</v>
      </c>
      <c r="J22" s="43">
        <v>21</v>
      </c>
      <c r="K22" s="7">
        <v>62</v>
      </c>
      <c r="L22" s="7">
        <v>64</v>
      </c>
      <c r="M22" s="8">
        <f t="shared" si="1"/>
        <v>96.875</v>
      </c>
    </row>
    <row r="23" spans="1:13" ht="18" customHeight="1" x14ac:dyDescent="0.25">
      <c r="A23" s="40">
        <v>22</v>
      </c>
      <c r="B23" s="5" t="s">
        <v>26</v>
      </c>
      <c r="C23" s="8" t="s">
        <v>114</v>
      </c>
      <c r="D23" s="8" t="s">
        <v>114</v>
      </c>
      <c r="E23" s="8" t="s">
        <v>114</v>
      </c>
      <c r="F23" s="8" t="s">
        <v>114</v>
      </c>
      <c r="G23" s="8" t="s">
        <v>114</v>
      </c>
      <c r="H23" s="44">
        <v>100</v>
      </c>
      <c r="I23" s="48">
        <f t="shared" si="0"/>
        <v>5</v>
      </c>
      <c r="J23" s="43">
        <v>22</v>
      </c>
      <c r="K23" s="7">
        <v>75</v>
      </c>
      <c r="L23" s="7">
        <v>82</v>
      </c>
      <c r="M23" s="8">
        <f t="shared" si="1"/>
        <v>91.463414634146346</v>
      </c>
    </row>
    <row r="24" spans="1:13" ht="18" customHeight="1" x14ac:dyDescent="0.25">
      <c r="A24" s="40">
        <v>23</v>
      </c>
      <c r="B24" s="5" t="s">
        <v>27</v>
      </c>
      <c r="C24" s="8" t="s">
        <v>114</v>
      </c>
      <c r="D24" s="8" t="s">
        <v>114</v>
      </c>
      <c r="E24" s="8" t="s">
        <v>114</v>
      </c>
      <c r="F24" s="8" t="s">
        <v>114</v>
      </c>
      <c r="G24" s="8" t="s">
        <v>114</v>
      </c>
      <c r="H24" s="44">
        <v>100</v>
      </c>
      <c r="I24" s="48">
        <f t="shared" si="0"/>
        <v>5</v>
      </c>
      <c r="J24" s="43">
        <v>23</v>
      </c>
      <c r="K24" s="7">
        <v>22</v>
      </c>
      <c r="L24" s="7">
        <v>23</v>
      </c>
      <c r="M24" s="8">
        <f t="shared" si="1"/>
        <v>95.652173913043484</v>
      </c>
    </row>
    <row r="25" spans="1:13" ht="18" customHeight="1" x14ac:dyDescent="0.25">
      <c r="A25" s="40">
        <v>24</v>
      </c>
      <c r="B25" s="5" t="s">
        <v>28</v>
      </c>
      <c r="C25" s="8" t="s">
        <v>114</v>
      </c>
      <c r="D25" s="8" t="s">
        <v>114</v>
      </c>
      <c r="E25" s="8" t="s">
        <v>114</v>
      </c>
      <c r="F25" s="8" t="s">
        <v>114</v>
      </c>
      <c r="G25" s="8" t="s">
        <v>114</v>
      </c>
      <c r="H25" s="44">
        <v>100</v>
      </c>
      <c r="I25" s="48">
        <f t="shared" si="0"/>
        <v>5</v>
      </c>
      <c r="J25" s="43">
        <v>24</v>
      </c>
      <c r="K25" s="7">
        <v>61</v>
      </c>
      <c r="L25" s="7">
        <v>75</v>
      </c>
      <c r="M25" s="8">
        <f t="shared" si="1"/>
        <v>81.333333333333329</v>
      </c>
    </row>
    <row r="26" spans="1:13" ht="18" customHeight="1" x14ac:dyDescent="0.25">
      <c r="A26" s="40">
        <v>25</v>
      </c>
      <c r="B26" s="5" t="s">
        <v>29</v>
      </c>
      <c r="C26" s="8" t="s">
        <v>114</v>
      </c>
      <c r="D26" s="8" t="s">
        <v>114</v>
      </c>
      <c r="E26" s="8" t="s">
        <v>114</v>
      </c>
      <c r="F26" s="8" t="s">
        <v>114</v>
      </c>
      <c r="G26" s="8" t="s">
        <v>114</v>
      </c>
      <c r="H26" s="44">
        <v>100</v>
      </c>
      <c r="I26" s="48">
        <f t="shared" si="0"/>
        <v>5</v>
      </c>
      <c r="J26" s="43">
        <v>25</v>
      </c>
      <c r="K26" s="7">
        <v>19</v>
      </c>
      <c r="L26" s="7">
        <v>19</v>
      </c>
      <c r="M26" s="8">
        <f t="shared" si="1"/>
        <v>100</v>
      </c>
    </row>
    <row r="27" spans="1:13" ht="18" customHeight="1" x14ac:dyDescent="0.25">
      <c r="A27" s="40">
        <v>26</v>
      </c>
      <c r="B27" s="5" t="s">
        <v>30</v>
      </c>
      <c r="C27" s="8" t="s">
        <v>114</v>
      </c>
      <c r="D27" s="8" t="s">
        <v>114</v>
      </c>
      <c r="E27" s="8" t="s">
        <v>114</v>
      </c>
      <c r="F27" s="8" t="s">
        <v>114</v>
      </c>
      <c r="G27" s="8" t="s">
        <v>114</v>
      </c>
      <c r="H27" s="44">
        <v>100</v>
      </c>
      <c r="I27" s="48">
        <f t="shared" si="0"/>
        <v>5</v>
      </c>
      <c r="J27" s="43">
        <v>26</v>
      </c>
      <c r="K27" s="7">
        <v>22</v>
      </c>
      <c r="L27" s="7">
        <v>27</v>
      </c>
      <c r="M27" s="8">
        <f t="shared" si="1"/>
        <v>81.481481481481481</v>
      </c>
    </row>
    <row r="28" spans="1:13" ht="18" customHeight="1" x14ac:dyDescent="0.25">
      <c r="A28" s="40">
        <v>27</v>
      </c>
      <c r="B28" s="5" t="s">
        <v>31</v>
      </c>
      <c r="C28" s="8" t="s">
        <v>114</v>
      </c>
      <c r="D28" s="8" t="s">
        <v>114</v>
      </c>
      <c r="E28" s="8" t="s">
        <v>114</v>
      </c>
      <c r="F28" s="8" t="s">
        <v>114</v>
      </c>
      <c r="G28" s="8" t="s">
        <v>114</v>
      </c>
      <c r="H28" s="44">
        <v>100</v>
      </c>
      <c r="I28" s="48">
        <f t="shared" si="0"/>
        <v>5</v>
      </c>
      <c r="J28" s="43">
        <v>27</v>
      </c>
      <c r="K28" s="7">
        <v>15</v>
      </c>
      <c r="L28" s="7">
        <v>16</v>
      </c>
      <c r="M28" s="8">
        <f t="shared" si="1"/>
        <v>93.75</v>
      </c>
    </row>
    <row r="29" spans="1:13" ht="18" customHeight="1" x14ac:dyDescent="0.25">
      <c r="A29" s="40">
        <v>28</v>
      </c>
      <c r="B29" s="5" t="s">
        <v>32</v>
      </c>
      <c r="C29" s="8" t="s">
        <v>114</v>
      </c>
      <c r="D29" s="8" t="s">
        <v>114</v>
      </c>
      <c r="E29" s="8" t="s">
        <v>114</v>
      </c>
      <c r="F29" s="8" t="s">
        <v>114</v>
      </c>
      <c r="G29" s="8" t="s">
        <v>114</v>
      </c>
      <c r="H29" s="44">
        <v>100</v>
      </c>
      <c r="I29" s="48">
        <f t="shared" si="0"/>
        <v>5</v>
      </c>
      <c r="J29" s="43">
        <v>28</v>
      </c>
      <c r="K29" s="7">
        <v>16</v>
      </c>
      <c r="L29" s="7">
        <v>17</v>
      </c>
      <c r="M29" s="8">
        <f t="shared" si="1"/>
        <v>94.117647058823522</v>
      </c>
    </row>
    <row r="30" spans="1:13" ht="18" customHeight="1" x14ac:dyDescent="0.25">
      <c r="A30" s="40">
        <v>29</v>
      </c>
      <c r="B30" s="5" t="s">
        <v>33</v>
      </c>
      <c r="C30" s="8" t="s">
        <v>114</v>
      </c>
      <c r="D30" s="8" t="s">
        <v>114</v>
      </c>
      <c r="E30" s="8" t="s">
        <v>114</v>
      </c>
      <c r="F30" s="8" t="s">
        <v>114</v>
      </c>
      <c r="G30" s="8" t="s">
        <v>114</v>
      </c>
      <c r="H30" s="44">
        <v>100</v>
      </c>
      <c r="I30" s="48">
        <f t="shared" si="0"/>
        <v>5</v>
      </c>
      <c r="J30" s="43">
        <v>29</v>
      </c>
      <c r="K30" s="7">
        <v>29</v>
      </c>
      <c r="L30" s="7">
        <v>30</v>
      </c>
      <c r="M30" s="8">
        <f t="shared" si="1"/>
        <v>96.666666666666671</v>
      </c>
    </row>
    <row r="31" spans="1:13" ht="18" customHeight="1" x14ac:dyDescent="0.25">
      <c r="A31" s="40">
        <v>30</v>
      </c>
      <c r="B31" s="5" t="s">
        <v>34</v>
      </c>
      <c r="C31" s="8" t="s">
        <v>114</v>
      </c>
      <c r="D31" s="8" t="s">
        <v>114</v>
      </c>
      <c r="E31" s="8" t="s">
        <v>114</v>
      </c>
      <c r="F31" s="8" t="s">
        <v>114</v>
      </c>
      <c r="G31" s="8" t="s">
        <v>114</v>
      </c>
      <c r="H31" s="44">
        <v>100</v>
      </c>
      <c r="I31" s="48">
        <f t="shared" si="0"/>
        <v>5</v>
      </c>
      <c r="J31" s="43">
        <v>30</v>
      </c>
      <c r="K31" s="7">
        <v>15</v>
      </c>
      <c r="L31" s="7">
        <v>16</v>
      </c>
      <c r="M31" s="8">
        <f t="shared" si="1"/>
        <v>93.75</v>
      </c>
    </row>
    <row r="32" spans="1:13" ht="18" customHeight="1" x14ac:dyDescent="0.25">
      <c r="A32" s="40">
        <v>31</v>
      </c>
      <c r="B32" s="5" t="s">
        <v>35</v>
      </c>
      <c r="C32" s="8" t="s">
        <v>114</v>
      </c>
      <c r="D32" s="8" t="s">
        <v>114</v>
      </c>
      <c r="E32" s="8" t="s">
        <v>114</v>
      </c>
      <c r="F32" s="8" t="s">
        <v>114</v>
      </c>
      <c r="G32" s="8" t="s">
        <v>114</v>
      </c>
      <c r="H32" s="44">
        <v>100</v>
      </c>
      <c r="I32" s="48">
        <f t="shared" si="0"/>
        <v>5</v>
      </c>
      <c r="J32" s="43">
        <v>31</v>
      </c>
      <c r="K32" s="7">
        <v>17</v>
      </c>
      <c r="L32" s="7">
        <v>18</v>
      </c>
      <c r="M32" s="8">
        <f t="shared" si="1"/>
        <v>94.444444444444443</v>
      </c>
    </row>
    <row r="33" spans="1:13" ht="18" customHeight="1" x14ac:dyDescent="0.25">
      <c r="A33" s="40">
        <v>32</v>
      </c>
      <c r="B33" s="5" t="s">
        <v>36</v>
      </c>
      <c r="C33" s="8" t="s">
        <v>114</v>
      </c>
      <c r="D33" s="8" t="s">
        <v>114</v>
      </c>
      <c r="E33" s="8" t="s">
        <v>114</v>
      </c>
      <c r="F33" s="8" t="s">
        <v>114</v>
      </c>
      <c r="G33" s="8" t="s">
        <v>114</v>
      </c>
      <c r="H33" s="44">
        <v>100</v>
      </c>
      <c r="I33" s="48">
        <f t="shared" si="0"/>
        <v>5</v>
      </c>
      <c r="J33" s="43">
        <v>32</v>
      </c>
      <c r="K33" s="7">
        <v>18</v>
      </c>
      <c r="L33" s="7">
        <v>19</v>
      </c>
      <c r="M33" s="8">
        <f t="shared" si="1"/>
        <v>94.73684210526315</v>
      </c>
    </row>
    <row r="34" spans="1:13" ht="18" customHeight="1" x14ac:dyDescent="0.25">
      <c r="A34" s="40">
        <v>33</v>
      </c>
      <c r="B34" s="5" t="s">
        <v>37</v>
      </c>
      <c r="C34" s="8" t="s">
        <v>114</v>
      </c>
      <c r="D34" s="8" t="s">
        <v>114</v>
      </c>
      <c r="E34" s="8" t="s">
        <v>114</v>
      </c>
      <c r="F34" s="8" t="s">
        <v>114</v>
      </c>
      <c r="G34" s="8" t="s">
        <v>114</v>
      </c>
      <c r="H34" s="44">
        <v>100</v>
      </c>
      <c r="I34" s="48">
        <f t="shared" si="0"/>
        <v>5</v>
      </c>
      <c r="J34" s="43">
        <v>33</v>
      </c>
      <c r="K34" s="7">
        <v>10</v>
      </c>
      <c r="L34" s="7">
        <v>13</v>
      </c>
      <c r="M34" s="8">
        <f t="shared" si="1"/>
        <v>76.923076923076934</v>
      </c>
    </row>
    <row r="35" spans="1:13" ht="18" customHeight="1" x14ac:dyDescent="0.25">
      <c r="A35" s="40">
        <v>34</v>
      </c>
      <c r="B35" s="5" t="s">
        <v>38</v>
      </c>
      <c r="C35" s="8" t="s">
        <v>114</v>
      </c>
      <c r="D35" s="8" t="s">
        <v>114</v>
      </c>
      <c r="E35" s="8" t="s">
        <v>114</v>
      </c>
      <c r="F35" s="8" t="s">
        <v>114</v>
      </c>
      <c r="G35" s="8" t="s">
        <v>114</v>
      </c>
      <c r="H35" s="44">
        <v>100</v>
      </c>
      <c r="I35" s="48">
        <f t="shared" si="0"/>
        <v>5</v>
      </c>
      <c r="J35" s="43">
        <v>34</v>
      </c>
      <c r="K35" s="7">
        <v>3</v>
      </c>
      <c r="L35" s="7">
        <v>3</v>
      </c>
      <c r="M35" s="8">
        <f t="shared" si="1"/>
        <v>100</v>
      </c>
    </row>
    <row r="36" spans="1:13" ht="18" customHeight="1" x14ac:dyDescent="0.25">
      <c r="A36" s="40">
        <v>35</v>
      </c>
      <c r="B36" s="5" t="s">
        <v>39</v>
      </c>
      <c r="C36" s="8" t="s">
        <v>114</v>
      </c>
      <c r="D36" s="8" t="s">
        <v>114</v>
      </c>
      <c r="E36" s="8" t="s">
        <v>114</v>
      </c>
      <c r="F36" s="8" t="s">
        <v>114</v>
      </c>
      <c r="G36" s="8" t="s">
        <v>114</v>
      </c>
      <c r="H36" s="44">
        <v>100</v>
      </c>
      <c r="I36" s="48">
        <f t="shared" si="0"/>
        <v>5</v>
      </c>
      <c r="J36" s="43">
        <v>35</v>
      </c>
      <c r="K36" s="7">
        <v>10</v>
      </c>
      <c r="L36" s="7">
        <v>11</v>
      </c>
      <c r="M36" s="8">
        <f t="shared" si="1"/>
        <v>90.909090909090907</v>
      </c>
    </row>
    <row r="37" spans="1:13" ht="18" customHeight="1" x14ac:dyDescent="0.25">
      <c r="A37" s="40">
        <v>36</v>
      </c>
      <c r="B37" s="5" t="s">
        <v>40</v>
      </c>
      <c r="C37" s="8" t="s">
        <v>114</v>
      </c>
      <c r="D37" s="8" t="s">
        <v>114</v>
      </c>
      <c r="E37" s="8" t="s">
        <v>114</v>
      </c>
      <c r="F37" s="8" t="s">
        <v>114</v>
      </c>
      <c r="G37" s="8" t="s">
        <v>114</v>
      </c>
      <c r="H37" s="44">
        <v>100</v>
      </c>
      <c r="I37" s="48">
        <f t="shared" si="0"/>
        <v>5</v>
      </c>
      <c r="J37" s="43">
        <v>36</v>
      </c>
      <c r="K37" s="7">
        <v>10</v>
      </c>
      <c r="L37" s="7">
        <v>11</v>
      </c>
      <c r="M37" s="8">
        <f t="shared" si="1"/>
        <v>90.909090909090907</v>
      </c>
    </row>
    <row r="38" spans="1:13" ht="18" customHeight="1" x14ac:dyDescent="0.25">
      <c r="A38" s="40">
        <v>37</v>
      </c>
      <c r="B38" s="5" t="s">
        <v>41</v>
      </c>
      <c r="C38" s="8" t="s">
        <v>114</v>
      </c>
      <c r="D38" s="8" t="s">
        <v>114</v>
      </c>
      <c r="E38" s="8" t="s">
        <v>114</v>
      </c>
      <c r="F38" s="8" t="s">
        <v>114</v>
      </c>
      <c r="G38" s="8" t="s">
        <v>114</v>
      </c>
      <c r="H38" s="44">
        <v>100</v>
      </c>
      <c r="I38" s="48">
        <f t="shared" si="0"/>
        <v>5</v>
      </c>
      <c r="J38" s="43">
        <v>37</v>
      </c>
      <c r="K38" s="7">
        <v>13</v>
      </c>
      <c r="L38" s="7">
        <v>15</v>
      </c>
      <c r="M38" s="8">
        <f t="shared" si="1"/>
        <v>86.666666666666671</v>
      </c>
    </row>
    <row r="39" spans="1:13" ht="18" customHeight="1" x14ac:dyDescent="0.25">
      <c r="A39" s="40">
        <v>38</v>
      </c>
      <c r="B39" s="5" t="s">
        <v>42</v>
      </c>
      <c r="C39" s="8" t="s">
        <v>114</v>
      </c>
      <c r="D39" s="8" t="s">
        <v>114</v>
      </c>
      <c r="E39" s="8" t="s">
        <v>114</v>
      </c>
      <c r="F39" s="8" t="s">
        <v>114</v>
      </c>
      <c r="G39" s="8" t="s">
        <v>114</v>
      </c>
      <c r="H39" s="44">
        <v>100</v>
      </c>
      <c r="I39" s="48">
        <f t="shared" si="0"/>
        <v>5</v>
      </c>
      <c r="J39" s="43">
        <v>38</v>
      </c>
      <c r="K39" s="7">
        <v>3</v>
      </c>
      <c r="L39" s="7">
        <v>7</v>
      </c>
      <c r="M39" s="8">
        <f t="shared" si="1"/>
        <v>42.857142857142854</v>
      </c>
    </row>
    <row r="40" spans="1:13" ht="18" customHeight="1" x14ac:dyDescent="0.25">
      <c r="A40" s="40">
        <v>39</v>
      </c>
      <c r="B40" s="5" t="s">
        <v>45</v>
      </c>
      <c r="C40" s="8" t="s">
        <v>114</v>
      </c>
      <c r="D40" s="8" t="s">
        <v>114</v>
      </c>
      <c r="E40" s="8" t="s">
        <v>114</v>
      </c>
      <c r="F40" s="8" t="s">
        <v>114</v>
      </c>
      <c r="G40" s="8" t="s">
        <v>114</v>
      </c>
      <c r="H40" s="44">
        <v>100</v>
      </c>
      <c r="I40" s="48">
        <f t="shared" si="0"/>
        <v>5</v>
      </c>
      <c r="J40" s="43">
        <v>39</v>
      </c>
      <c r="K40" s="7">
        <v>369</v>
      </c>
      <c r="L40" s="7">
        <v>373</v>
      </c>
      <c r="M40" s="8">
        <f t="shared" si="1"/>
        <v>98.927613941018762</v>
      </c>
    </row>
    <row r="41" spans="1:13" ht="18" customHeight="1" x14ac:dyDescent="0.25">
      <c r="A41" s="40">
        <v>40</v>
      </c>
      <c r="B41" s="5" t="s">
        <v>44</v>
      </c>
      <c r="C41" s="8" t="s">
        <v>114</v>
      </c>
      <c r="D41" s="8" t="s">
        <v>114</v>
      </c>
      <c r="E41" s="8" t="s">
        <v>114</v>
      </c>
      <c r="F41" s="8" t="s">
        <v>114</v>
      </c>
      <c r="G41" s="8" t="s">
        <v>114</v>
      </c>
      <c r="H41" s="44">
        <v>100</v>
      </c>
      <c r="I41" s="48">
        <f t="shared" si="0"/>
        <v>5</v>
      </c>
      <c r="J41" s="43">
        <v>40</v>
      </c>
      <c r="K41" s="7">
        <v>401</v>
      </c>
      <c r="L41" s="7">
        <v>411</v>
      </c>
      <c r="M41" s="8">
        <f t="shared" si="1"/>
        <v>97.566909975669105</v>
      </c>
    </row>
  </sheetData>
  <autoFilter ref="A1:M41"/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zoomScaleNormal="100" workbookViewId="0">
      <selection activeCell="B1" sqref="B1"/>
    </sheetView>
  </sheetViews>
  <sheetFormatPr defaultColWidth="8.7109375" defaultRowHeight="15" x14ac:dyDescent="0.25"/>
  <cols>
    <col min="1" max="1" width="5" customWidth="1"/>
    <col min="2" max="2" width="54.7109375" customWidth="1"/>
    <col min="3" max="3" width="8.5703125" customWidth="1"/>
    <col min="4" max="4" width="8.85546875" customWidth="1"/>
    <col min="5" max="5" width="11.28515625" customWidth="1"/>
    <col min="6" max="6" width="7.140625" customWidth="1"/>
    <col min="7" max="7" width="8.5703125" customWidth="1"/>
    <col min="8" max="8" width="9.5703125" customWidth="1"/>
    <col min="10" max="10" width="6" customWidth="1"/>
    <col min="11" max="11" width="11.140625" customWidth="1"/>
    <col min="12" max="12" width="9.5703125" customWidth="1"/>
    <col min="13" max="13" width="8" customWidth="1"/>
    <col min="14" max="14" width="8.42578125" customWidth="1"/>
    <col min="15" max="15" width="6.7109375" customWidth="1"/>
    <col min="16" max="16" width="9" customWidth="1"/>
    <col min="17" max="17" width="8" customWidth="1"/>
    <col min="19" max="19" width="5.5703125" customWidth="1"/>
    <col min="20" max="20" width="8" customWidth="1"/>
    <col min="21" max="21" width="7.28515625" customWidth="1"/>
    <col min="22" max="22" width="7.7109375" customWidth="1"/>
  </cols>
  <sheetData>
    <row r="1" spans="1:22" ht="192" customHeight="1" x14ac:dyDescent="0.25">
      <c r="A1" s="2" t="s">
        <v>99</v>
      </c>
      <c r="B1" s="2" t="s">
        <v>100</v>
      </c>
      <c r="C1" s="37" t="s">
        <v>122</v>
      </c>
      <c r="D1" s="37" t="s">
        <v>123</v>
      </c>
      <c r="E1" s="37" t="s">
        <v>124</v>
      </c>
      <c r="F1" s="37" t="s">
        <v>125</v>
      </c>
      <c r="G1" s="37" t="s">
        <v>126</v>
      </c>
      <c r="H1" s="38" t="s">
        <v>66</v>
      </c>
      <c r="I1" s="49" t="s">
        <v>120</v>
      </c>
      <c r="J1" s="3" t="s">
        <v>99</v>
      </c>
      <c r="K1" s="37" t="s">
        <v>127</v>
      </c>
      <c r="L1" s="37" t="s">
        <v>128</v>
      </c>
      <c r="M1" s="37" t="s">
        <v>129</v>
      </c>
      <c r="N1" s="37" t="s">
        <v>130</v>
      </c>
      <c r="O1" s="37" t="s">
        <v>131</v>
      </c>
      <c r="P1" s="37" t="s">
        <v>132</v>
      </c>
      <c r="Q1" s="37" t="s">
        <v>66</v>
      </c>
      <c r="R1" s="49" t="s">
        <v>120</v>
      </c>
      <c r="S1" s="3" t="s">
        <v>99</v>
      </c>
      <c r="T1" s="37" t="s">
        <v>109</v>
      </c>
      <c r="U1" s="37" t="s">
        <v>121</v>
      </c>
      <c r="V1" s="37" t="s">
        <v>66</v>
      </c>
    </row>
    <row r="2" spans="1:22" ht="18" customHeight="1" x14ac:dyDescent="0.25">
      <c r="A2" s="40">
        <v>1</v>
      </c>
      <c r="B2" s="50" t="s">
        <v>5</v>
      </c>
      <c r="C2" s="6" t="s">
        <v>114</v>
      </c>
      <c r="D2" s="6" t="s">
        <v>133</v>
      </c>
      <c r="E2" s="6" t="s">
        <v>114</v>
      </c>
      <c r="F2" s="6" t="s">
        <v>133</v>
      </c>
      <c r="G2" s="8" t="s">
        <v>114</v>
      </c>
      <c r="H2" s="44">
        <v>60</v>
      </c>
      <c r="I2" s="48">
        <f t="shared" ref="I2:I41" si="0">COUNTIF(C2:G2,"+")</f>
        <v>3</v>
      </c>
      <c r="J2" s="43">
        <v>1</v>
      </c>
      <c r="K2" s="8" t="s">
        <v>133</v>
      </c>
      <c r="L2" s="8" t="s">
        <v>114</v>
      </c>
      <c r="M2" s="8" t="s">
        <v>133</v>
      </c>
      <c r="N2" s="8" t="s">
        <v>114</v>
      </c>
      <c r="O2" s="8" t="s">
        <v>114</v>
      </c>
      <c r="P2" s="8" t="s">
        <v>114</v>
      </c>
      <c r="Q2" s="44">
        <v>80</v>
      </c>
      <c r="R2" s="48">
        <f t="shared" ref="R2:R41" si="1">COUNTIF(K2:P2,"+")</f>
        <v>4</v>
      </c>
      <c r="S2" s="43">
        <v>1</v>
      </c>
      <c r="T2" s="7">
        <v>18</v>
      </c>
      <c r="U2" s="7">
        <v>18</v>
      </c>
      <c r="V2" s="7">
        <f t="shared" ref="V2:V34" si="2">T2/U2*100</f>
        <v>100</v>
      </c>
    </row>
    <row r="3" spans="1:22" ht="18" customHeight="1" x14ac:dyDescent="0.25">
      <c r="A3" s="40">
        <v>2</v>
      </c>
      <c r="B3" s="50" t="s">
        <v>6</v>
      </c>
      <c r="C3" s="6" t="s">
        <v>114</v>
      </c>
      <c r="D3" s="6" t="s">
        <v>114</v>
      </c>
      <c r="E3" s="6" t="s">
        <v>114</v>
      </c>
      <c r="F3" s="6" t="s">
        <v>133</v>
      </c>
      <c r="G3" s="8" t="s">
        <v>114</v>
      </c>
      <c r="H3" s="44">
        <v>80</v>
      </c>
      <c r="I3" s="48">
        <f t="shared" si="0"/>
        <v>4</v>
      </c>
      <c r="J3" s="43">
        <v>2</v>
      </c>
      <c r="K3" s="8" t="s">
        <v>114</v>
      </c>
      <c r="L3" s="8" t="s">
        <v>114</v>
      </c>
      <c r="M3" s="8" t="s">
        <v>133</v>
      </c>
      <c r="N3" s="8" t="s">
        <v>114</v>
      </c>
      <c r="O3" s="8" t="s">
        <v>114</v>
      </c>
      <c r="P3" s="8" t="s">
        <v>114</v>
      </c>
      <c r="Q3" s="44">
        <v>100</v>
      </c>
      <c r="R3" s="48">
        <f t="shared" si="1"/>
        <v>5</v>
      </c>
      <c r="S3" s="43">
        <v>2</v>
      </c>
      <c r="T3" s="7">
        <v>9</v>
      </c>
      <c r="U3" s="7">
        <v>11</v>
      </c>
      <c r="V3" s="8">
        <f t="shared" si="2"/>
        <v>81.818181818181827</v>
      </c>
    </row>
    <row r="4" spans="1:22" ht="18" customHeight="1" x14ac:dyDescent="0.25">
      <c r="A4" s="40">
        <v>3</v>
      </c>
      <c r="B4" s="50" t="s">
        <v>7</v>
      </c>
      <c r="C4" s="6" t="s">
        <v>114</v>
      </c>
      <c r="D4" s="6" t="s">
        <v>114</v>
      </c>
      <c r="E4" s="6" t="s">
        <v>114</v>
      </c>
      <c r="F4" s="6" t="s">
        <v>133</v>
      </c>
      <c r="G4" s="8" t="s">
        <v>114</v>
      </c>
      <c r="H4" s="44">
        <v>80</v>
      </c>
      <c r="I4" s="48">
        <f t="shared" si="0"/>
        <v>4</v>
      </c>
      <c r="J4" s="43">
        <v>3</v>
      </c>
      <c r="K4" s="8" t="s">
        <v>133</v>
      </c>
      <c r="L4" s="8" t="s">
        <v>114</v>
      </c>
      <c r="M4" s="8" t="s">
        <v>133</v>
      </c>
      <c r="N4" s="8" t="s">
        <v>114</v>
      </c>
      <c r="O4" s="8" t="s">
        <v>114</v>
      </c>
      <c r="P4" s="8" t="s">
        <v>114</v>
      </c>
      <c r="Q4" s="44">
        <v>80</v>
      </c>
      <c r="R4" s="48">
        <f t="shared" si="1"/>
        <v>4</v>
      </c>
      <c r="S4" s="43">
        <v>3</v>
      </c>
      <c r="T4" s="7">
        <v>10</v>
      </c>
      <c r="U4" s="7">
        <v>11</v>
      </c>
      <c r="V4" s="8">
        <f t="shared" si="2"/>
        <v>90.909090909090907</v>
      </c>
    </row>
    <row r="5" spans="1:22" ht="18" customHeight="1" x14ac:dyDescent="0.25">
      <c r="A5" s="40">
        <v>4</v>
      </c>
      <c r="B5" s="50" t="s">
        <v>8</v>
      </c>
      <c r="C5" s="6" t="s">
        <v>114</v>
      </c>
      <c r="D5" s="6" t="s">
        <v>114</v>
      </c>
      <c r="E5" s="6" t="s">
        <v>114</v>
      </c>
      <c r="F5" s="6" t="s">
        <v>133</v>
      </c>
      <c r="G5" s="8" t="s">
        <v>133</v>
      </c>
      <c r="H5" s="44">
        <v>60</v>
      </c>
      <c r="I5" s="48">
        <f t="shared" si="0"/>
        <v>3</v>
      </c>
      <c r="J5" s="43">
        <v>4</v>
      </c>
      <c r="K5" s="8" t="s">
        <v>133</v>
      </c>
      <c r="L5" s="8" t="s">
        <v>114</v>
      </c>
      <c r="M5" s="8" t="s">
        <v>133</v>
      </c>
      <c r="N5" s="8" t="s">
        <v>114</v>
      </c>
      <c r="O5" s="8" t="s">
        <v>114</v>
      </c>
      <c r="P5" s="8" t="s">
        <v>114</v>
      </c>
      <c r="Q5" s="44">
        <v>80</v>
      </c>
      <c r="R5" s="48">
        <f t="shared" si="1"/>
        <v>4</v>
      </c>
      <c r="S5" s="43">
        <v>4</v>
      </c>
      <c r="T5" s="7">
        <v>7</v>
      </c>
      <c r="U5" s="7">
        <v>8</v>
      </c>
      <c r="V5" s="8">
        <f t="shared" si="2"/>
        <v>87.5</v>
      </c>
    </row>
    <row r="6" spans="1:22" ht="18" customHeight="1" x14ac:dyDescent="0.25">
      <c r="A6" s="40">
        <v>5</v>
      </c>
      <c r="B6" s="50" t="s">
        <v>9</v>
      </c>
      <c r="C6" s="6" t="s">
        <v>114</v>
      </c>
      <c r="D6" s="6" t="s">
        <v>114</v>
      </c>
      <c r="E6" s="6" t="s">
        <v>114</v>
      </c>
      <c r="F6" s="6" t="s">
        <v>133</v>
      </c>
      <c r="G6" s="8" t="s">
        <v>114</v>
      </c>
      <c r="H6" s="44">
        <v>80</v>
      </c>
      <c r="I6" s="48">
        <f t="shared" si="0"/>
        <v>4</v>
      </c>
      <c r="J6" s="43">
        <v>5</v>
      </c>
      <c r="K6" s="8" t="s">
        <v>133</v>
      </c>
      <c r="L6" s="8" t="s">
        <v>114</v>
      </c>
      <c r="M6" s="8" t="s">
        <v>133</v>
      </c>
      <c r="N6" s="8" t="s">
        <v>114</v>
      </c>
      <c r="O6" s="8" t="s">
        <v>114</v>
      </c>
      <c r="P6" s="8" t="s">
        <v>114</v>
      </c>
      <c r="Q6" s="44">
        <v>80</v>
      </c>
      <c r="R6" s="48">
        <f t="shared" si="1"/>
        <v>4</v>
      </c>
      <c r="S6" s="43">
        <v>5</v>
      </c>
      <c r="T6" s="7">
        <v>5</v>
      </c>
      <c r="U6" s="7">
        <v>5</v>
      </c>
      <c r="V6" s="7">
        <f t="shared" si="2"/>
        <v>100</v>
      </c>
    </row>
    <row r="7" spans="1:22" ht="18" customHeight="1" x14ac:dyDescent="0.25">
      <c r="A7" s="40">
        <v>6</v>
      </c>
      <c r="B7" s="50" t="s">
        <v>10</v>
      </c>
      <c r="C7" s="6" t="s">
        <v>114</v>
      </c>
      <c r="D7" s="6" t="s">
        <v>114</v>
      </c>
      <c r="E7" s="6" t="s">
        <v>114</v>
      </c>
      <c r="F7" s="6" t="s">
        <v>133</v>
      </c>
      <c r="G7" s="8" t="s">
        <v>133</v>
      </c>
      <c r="H7" s="44">
        <v>60</v>
      </c>
      <c r="I7" s="48">
        <f t="shared" si="0"/>
        <v>3</v>
      </c>
      <c r="J7" s="43">
        <v>6</v>
      </c>
      <c r="K7" s="8" t="s">
        <v>133</v>
      </c>
      <c r="L7" s="8" t="s">
        <v>114</v>
      </c>
      <c r="M7" s="8" t="s">
        <v>133</v>
      </c>
      <c r="N7" s="8" t="s">
        <v>114</v>
      </c>
      <c r="O7" s="8" t="s">
        <v>114</v>
      </c>
      <c r="P7" s="8" t="s">
        <v>114</v>
      </c>
      <c r="Q7" s="44">
        <v>80</v>
      </c>
      <c r="R7" s="48">
        <f t="shared" si="1"/>
        <v>4</v>
      </c>
      <c r="S7" s="43">
        <v>6</v>
      </c>
      <c r="T7" s="7">
        <v>2</v>
      </c>
      <c r="U7" s="7">
        <v>2</v>
      </c>
      <c r="V7" s="7">
        <f t="shared" si="2"/>
        <v>100</v>
      </c>
    </row>
    <row r="8" spans="1:22" ht="18" customHeight="1" x14ac:dyDescent="0.25">
      <c r="A8" s="40">
        <v>7</v>
      </c>
      <c r="B8" s="50" t="s">
        <v>11</v>
      </c>
      <c r="C8" s="6" t="s">
        <v>114</v>
      </c>
      <c r="D8" s="6" t="s">
        <v>114</v>
      </c>
      <c r="E8" s="6" t="s">
        <v>114</v>
      </c>
      <c r="F8" s="6" t="s">
        <v>133</v>
      </c>
      <c r="G8" s="8" t="s">
        <v>133</v>
      </c>
      <c r="H8" s="44">
        <v>60</v>
      </c>
      <c r="I8" s="48">
        <f t="shared" si="0"/>
        <v>3</v>
      </c>
      <c r="J8" s="43">
        <v>7</v>
      </c>
      <c r="K8" s="8" t="s">
        <v>133</v>
      </c>
      <c r="L8" s="8" t="s">
        <v>114</v>
      </c>
      <c r="M8" s="8" t="s">
        <v>133</v>
      </c>
      <c r="N8" s="8" t="s">
        <v>114</v>
      </c>
      <c r="O8" s="8" t="s">
        <v>114</v>
      </c>
      <c r="P8" s="8" t="s">
        <v>114</v>
      </c>
      <c r="Q8" s="44">
        <v>80</v>
      </c>
      <c r="R8" s="48">
        <f t="shared" si="1"/>
        <v>4</v>
      </c>
      <c r="S8" s="43">
        <v>7</v>
      </c>
      <c r="T8" s="7">
        <v>3</v>
      </c>
      <c r="U8" s="7">
        <v>3</v>
      </c>
      <c r="V8" s="7">
        <f t="shared" si="2"/>
        <v>100</v>
      </c>
    </row>
    <row r="9" spans="1:22" ht="18" customHeight="1" x14ac:dyDescent="0.25">
      <c r="A9" s="40">
        <v>8</v>
      </c>
      <c r="B9" s="50" t="s">
        <v>12</v>
      </c>
      <c r="C9" s="6" t="s">
        <v>114</v>
      </c>
      <c r="D9" s="6" t="s">
        <v>114</v>
      </c>
      <c r="E9" s="6" t="s">
        <v>114</v>
      </c>
      <c r="F9" s="6" t="s">
        <v>133</v>
      </c>
      <c r="G9" s="8" t="s">
        <v>114</v>
      </c>
      <c r="H9" s="44">
        <v>80</v>
      </c>
      <c r="I9" s="48">
        <f t="shared" si="0"/>
        <v>4</v>
      </c>
      <c r="J9" s="43">
        <v>8</v>
      </c>
      <c r="K9" s="8" t="s">
        <v>114</v>
      </c>
      <c r="L9" s="8" t="s">
        <v>114</v>
      </c>
      <c r="M9" s="8" t="s">
        <v>133</v>
      </c>
      <c r="N9" s="8" t="s">
        <v>114</v>
      </c>
      <c r="O9" s="8" t="s">
        <v>114</v>
      </c>
      <c r="P9" s="8" t="s">
        <v>114</v>
      </c>
      <c r="Q9" s="44">
        <v>100</v>
      </c>
      <c r="R9" s="48">
        <f t="shared" si="1"/>
        <v>5</v>
      </c>
      <c r="S9" s="43">
        <v>8</v>
      </c>
      <c r="T9" s="7">
        <v>1</v>
      </c>
      <c r="U9" s="7">
        <v>1</v>
      </c>
      <c r="V9" s="7">
        <f t="shared" si="2"/>
        <v>100</v>
      </c>
    </row>
    <row r="10" spans="1:22" ht="18" customHeight="1" x14ac:dyDescent="0.25">
      <c r="A10" s="40">
        <v>9</v>
      </c>
      <c r="B10" s="50" t="s">
        <v>13</v>
      </c>
      <c r="C10" s="6" t="s">
        <v>114</v>
      </c>
      <c r="D10" s="6" t="s">
        <v>133</v>
      </c>
      <c r="E10" s="6" t="s">
        <v>114</v>
      </c>
      <c r="F10" s="6" t="s">
        <v>133</v>
      </c>
      <c r="G10" s="8" t="s">
        <v>133</v>
      </c>
      <c r="H10" s="44">
        <v>40</v>
      </c>
      <c r="I10" s="48">
        <f t="shared" si="0"/>
        <v>2</v>
      </c>
      <c r="J10" s="43">
        <v>9</v>
      </c>
      <c r="K10" s="8" t="s">
        <v>133</v>
      </c>
      <c r="L10" s="8" t="s">
        <v>114</v>
      </c>
      <c r="M10" s="8" t="s">
        <v>133</v>
      </c>
      <c r="N10" s="8" t="s">
        <v>114</v>
      </c>
      <c r="O10" s="8" t="s">
        <v>114</v>
      </c>
      <c r="P10" s="8" t="s">
        <v>114</v>
      </c>
      <c r="Q10" s="44">
        <v>80</v>
      </c>
      <c r="R10" s="48">
        <f t="shared" si="1"/>
        <v>4</v>
      </c>
      <c r="S10" s="43">
        <v>9</v>
      </c>
      <c r="T10" s="7">
        <v>2</v>
      </c>
      <c r="U10" s="7">
        <v>2</v>
      </c>
      <c r="V10" s="7">
        <f t="shared" si="2"/>
        <v>100</v>
      </c>
    </row>
    <row r="11" spans="1:22" ht="18" customHeight="1" x14ac:dyDescent="0.25">
      <c r="A11" s="40">
        <v>10</v>
      </c>
      <c r="B11" s="50" t="s">
        <v>14</v>
      </c>
      <c r="C11" s="6" t="s">
        <v>133</v>
      </c>
      <c r="D11" s="6" t="s">
        <v>114</v>
      </c>
      <c r="E11" s="6" t="s">
        <v>133</v>
      </c>
      <c r="F11" s="6" t="s">
        <v>133</v>
      </c>
      <c r="G11" s="8" t="s">
        <v>133</v>
      </c>
      <c r="H11" s="44">
        <v>20</v>
      </c>
      <c r="I11" s="48">
        <f t="shared" si="0"/>
        <v>1</v>
      </c>
      <c r="J11" s="43">
        <v>10</v>
      </c>
      <c r="K11" s="8" t="s">
        <v>133</v>
      </c>
      <c r="L11" s="8" t="s">
        <v>114</v>
      </c>
      <c r="M11" s="8" t="s">
        <v>133</v>
      </c>
      <c r="N11" s="8" t="s">
        <v>114</v>
      </c>
      <c r="O11" s="8" t="s">
        <v>114</v>
      </c>
      <c r="P11" s="8" t="s">
        <v>114</v>
      </c>
      <c r="Q11" s="44">
        <v>80</v>
      </c>
      <c r="R11" s="48">
        <f t="shared" si="1"/>
        <v>4</v>
      </c>
      <c r="S11" s="43">
        <v>10</v>
      </c>
      <c r="T11" s="7">
        <v>1</v>
      </c>
      <c r="U11" s="7">
        <v>1</v>
      </c>
      <c r="V11" s="7">
        <f t="shared" si="2"/>
        <v>100</v>
      </c>
    </row>
    <row r="12" spans="1:22" ht="18" customHeight="1" x14ac:dyDescent="0.25">
      <c r="A12" s="40">
        <v>11</v>
      </c>
      <c r="B12" s="50" t="s">
        <v>15</v>
      </c>
      <c r="C12" s="6" t="s">
        <v>114</v>
      </c>
      <c r="D12" s="6" t="s">
        <v>114</v>
      </c>
      <c r="E12" s="6" t="s">
        <v>114</v>
      </c>
      <c r="F12" s="6" t="s">
        <v>133</v>
      </c>
      <c r="G12" s="8" t="s">
        <v>133</v>
      </c>
      <c r="H12" s="44">
        <v>60</v>
      </c>
      <c r="I12" s="48">
        <f t="shared" si="0"/>
        <v>3</v>
      </c>
      <c r="J12" s="43">
        <v>11</v>
      </c>
      <c r="K12" s="8" t="s">
        <v>133</v>
      </c>
      <c r="L12" s="8" t="s">
        <v>114</v>
      </c>
      <c r="M12" s="8" t="s">
        <v>133</v>
      </c>
      <c r="N12" s="8" t="s">
        <v>114</v>
      </c>
      <c r="O12" s="8" t="s">
        <v>114</v>
      </c>
      <c r="P12" s="8" t="s">
        <v>114</v>
      </c>
      <c r="Q12" s="44">
        <v>80</v>
      </c>
      <c r="R12" s="48">
        <f t="shared" si="1"/>
        <v>4</v>
      </c>
      <c r="S12" s="43">
        <v>11</v>
      </c>
      <c r="T12" s="7">
        <v>4</v>
      </c>
      <c r="U12" s="7">
        <v>4</v>
      </c>
      <c r="V12" s="7">
        <f t="shared" si="2"/>
        <v>100</v>
      </c>
    </row>
    <row r="13" spans="1:22" ht="18" customHeight="1" x14ac:dyDescent="0.25">
      <c r="A13" s="40">
        <v>12</v>
      </c>
      <c r="B13" s="50" t="s">
        <v>16</v>
      </c>
      <c r="C13" s="6" t="s">
        <v>114</v>
      </c>
      <c r="D13" s="6" t="s">
        <v>133</v>
      </c>
      <c r="E13" s="6" t="s">
        <v>114</v>
      </c>
      <c r="F13" s="6" t="s">
        <v>133</v>
      </c>
      <c r="G13" s="8" t="s">
        <v>133</v>
      </c>
      <c r="H13" s="44">
        <v>40</v>
      </c>
      <c r="I13" s="48">
        <f t="shared" si="0"/>
        <v>2</v>
      </c>
      <c r="J13" s="43">
        <v>12</v>
      </c>
      <c r="K13" s="8" t="s">
        <v>133</v>
      </c>
      <c r="L13" s="8" t="s">
        <v>114</v>
      </c>
      <c r="M13" s="8" t="s">
        <v>133</v>
      </c>
      <c r="N13" s="8" t="s">
        <v>114</v>
      </c>
      <c r="O13" s="8" t="s">
        <v>114</v>
      </c>
      <c r="P13" s="8" t="s">
        <v>114</v>
      </c>
      <c r="Q13" s="44">
        <v>80</v>
      </c>
      <c r="R13" s="48">
        <f t="shared" si="1"/>
        <v>4</v>
      </c>
      <c r="S13" s="43">
        <v>12</v>
      </c>
      <c r="T13" s="7">
        <v>2</v>
      </c>
      <c r="U13" s="7">
        <v>2</v>
      </c>
      <c r="V13" s="7">
        <f t="shared" si="2"/>
        <v>100</v>
      </c>
    </row>
    <row r="14" spans="1:22" ht="18" customHeight="1" x14ac:dyDescent="0.25">
      <c r="A14" s="40">
        <v>13</v>
      </c>
      <c r="B14" s="50" t="s">
        <v>17</v>
      </c>
      <c r="C14" s="6" t="s">
        <v>114</v>
      </c>
      <c r="D14" s="6" t="s">
        <v>133</v>
      </c>
      <c r="E14" s="6" t="s">
        <v>114</v>
      </c>
      <c r="F14" s="6" t="s">
        <v>133</v>
      </c>
      <c r="G14" s="8" t="s">
        <v>133</v>
      </c>
      <c r="H14" s="44">
        <v>40</v>
      </c>
      <c r="I14" s="48">
        <f t="shared" si="0"/>
        <v>2</v>
      </c>
      <c r="J14" s="43">
        <v>13</v>
      </c>
      <c r="K14" s="8" t="s">
        <v>133</v>
      </c>
      <c r="L14" s="8" t="s">
        <v>114</v>
      </c>
      <c r="M14" s="8" t="s">
        <v>133</v>
      </c>
      <c r="N14" s="8" t="s">
        <v>114</v>
      </c>
      <c r="O14" s="8" t="s">
        <v>114</v>
      </c>
      <c r="P14" s="8" t="s">
        <v>114</v>
      </c>
      <c r="Q14" s="44">
        <v>80</v>
      </c>
      <c r="R14" s="48">
        <f t="shared" si="1"/>
        <v>4</v>
      </c>
      <c r="S14" s="43">
        <v>13</v>
      </c>
      <c r="T14" s="7">
        <v>2</v>
      </c>
      <c r="U14" s="7">
        <v>2</v>
      </c>
      <c r="V14" s="7">
        <f t="shared" si="2"/>
        <v>100</v>
      </c>
    </row>
    <row r="15" spans="1:22" ht="18" customHeight="1" x14ac:dyDescent="0.25">
      <c r="A15" s="40">
        <v>14</v>
      </c>
      <c r="B15" s="50" t="s">
        <v>18</v>
      </c>
      <c r="C15" s="6" t="s">
        <v>114</v>
      </c>
      <c r="D15" s="6" t="s">
        <v>114</v>
      </c>
      <c r="E15" s="6" t="s">
        <v>114</v>
      </c>
      <c r="F15" s="6" t="s">
        <v>133</v>
      </c>
      <c r="G15" s="8" t="s">
        <v>133</v>
      </c>
      <c r="H15" s="44">
        <v>60</v>
      </c>
      <c r="I15" s="48">
        <f t="shared" si="0"/>
        <v>3</v>
      </c>
      <c r="J15" s="43">
        <v>14</v>
      </c>
      <c r="K15" s="8" t="s">
        <v>133</v>
      </c>
      <c r="L15" s="8" t="s">
        <v>114</v>
      </c>
      <c r="M15" s="8" t="s">
        <v>133</v>
      </c>
      <c r="N15" s="8" t="s">
        <v>114</v>
      </c>
      <c r="O15" s="8" t="s">
        <v>114</v>
      </c>
      <c r="P15" s="8" t="s">
        <v>114</v>
      </c>
      <c r="Q15" s="44">
        <v>80</v>
      </c>
      <c r="R15" s="48">
        <f t="shared" si="1"/>
        <v>4</v>
      </c>
      <c r="S15" s="43">
        <v>14</v>
      </c>
      <c r="T15" s="7">
        <v>4</v>
      </c>
      <c r="U15" s="7">
        <v>4</v>
      </c>
      <c r="V15" s="7">
        <f t="shared" si="2"/>
        <v>100</v>
      </c>
    </row>
    <row r="16" spans="1:22" ht="18" customHeight="1" x14ac:dyDescent="0.25">
      <c r="A16" s="40">
        <v>15</v>
      </c>
      <c r="B16" s="50" t="s">
        <v>19</v>
      </c>
      <c r="C16" s="6" t="s">
        <v>114</v>
      </c>
      <c r="D16" s="6" t="s">
        <v>114</v>
      </c>
      <c r="E16" s="6" t="s">
        <v>114</v>
      </c>
      <c r="F16" s="6" t="s">
        <v>133</v>
      </c>
      <c r="G16" s="8" t="s">
        <v>133</v>
      </c>
      <c r="H16" s="44">
        <v>60</v>
      </c>
      <c r="I16" s="48">
        <f t="shared" si="0"/>
        <v>3</v>
      </c>
      <c r="J16" s="43">
        <v>15</v>
      </c>
      <c r="K16" s="8" t="s">
        <v>133</v>
      </c>
      <c r="L16" s="8" t="s">
        <v>114</v>
      </c>
      <c r="M16" s="8" t="s">
        <v>133</v>
      </c>
      <c r="N16" s="8" t="s">
        <v>114</v>
      </c>
      <c r="O16" s="8" t="s">
        <v>114</v>
      </c>
      <c r="P16" s="8" t="s">
        <v>114</v>
      </c>
      <c r="Q16" s="44">
        <v>80</v>
      </c>
      <c r="R16" s="48">
        <f t="shared" si="1"/>
        <v>4</v>
      </c>
      <c r="S16" s="43">
        <v>15</v>
      </c>
      <c r="T16" s="7">
        <v>1</v>
      </c>
      <c r="U16" s="7">
        <v>1</v>
      </c>
      <c r="V16" s="7">
        <f t="shared" si="2"/>
        <v>100</v>
      </c>
    </row>
    <row r="17" spans="1:22" ht="18" customHeight="1" x14ac:dyDescent="0.25">
      <c r="A17" s="40">
        <v>16</v>
      </c>
      <c r="B17" s="50" t="s">
        <v>20</v>
      </c>
      <c r="C17" s="6" t="s">
        <v>114</v>
      </c>
      <c r="D17" s="6" t="s">
        <v>114</v>
      </c>
      <c r="E17" s="6" t="s">
        <v>133</v>
      </c>
      <c r="F17" s="6" t="s">
        <v>133</v>
      </c>
      <c r="G17" s="8" t="s">
        <v>133</v>
      </c>
      <c r="H17" s="44">
        <v>40</v>
      </c>
      <c r="I17" s="48">
        <f t="shared" si="0"/>
        <v>2</v>
      </c>
      <c r="J17" s="43">
        <v>16</v>
      </c>
      <c r="K17" s="8" t="s">
        <v>133</v>
      </c>
      <c r="L17" s="8" t="s">
        <v>114</v>
      </c>
      <c r="M17" s="8" t="s">
        <v>133</v>
      </c>
      <c r="N17" s="8" t="s">
        <v>114</v>
      </c>
      <c r="O17" s="8" t="s">
        <v>114</v>
      </c>
      <c r="P17" s="8" t="s">
        <v>114</v>
      </c>
      <c r="Q17" s="44">
        <v>80</v>
      </c>
      <c r="R17" s="48">
        <f t="shared" si="1"/>
        <v>4</v>
      </c>
      <c r="S17" s="43">
        <v>16</v>
      </c>
      <c r="T17" s="7">
        <v>8</v>
      </c>
      <c r="U17" s="7">
        <v>9</v>
      </c>
      <c r="V17" s="8">
        <f t="shared" si="2"/>
        <v>88.888888888888886</v>
      </c>
    </row>
    <row r="18" spans="1:22" ht="18" customHeight="1" x14ac:dyDescent="0.25">
      <c r="A18" s="40">
        <v>17</v>
      </c>
      <c r="B18" s="50" t="s">
        <v>21</v>
      </c>
      <c r="C18" s="6" t="s">
        <v>114</v>
      </c>
      <c r="D18" s="6" t="s">
        <v>114</v>
      </c>
      <c r="E18" s="6" t="s">
        <v>114</v>
      </c>
      <c r="F18" s="6" t="s">
        <v>133</v>
      </c>
      <c r="G18" s="8" t="s">
        <v>114</v>
      </c>
      <c r="H18" s="44">
        <v>80</v>
      </c>
      <c r="I18" s="48">
        <f t="shared" si="0"/>
        <v>4</v>
      </c>
      <c r="J18" s="43">
        <v>17</v>
      </c>
      <c r="K18" s="8" t="s">
        <v>114</v>
      </c>
      <c r="L18" s="8" t="s">
        <v>114</v>
      </c>
      <c r="M18" s="8" t="s">
        <v>133</v>
      </c>
      <c r="N18" s="8" t="s">
        <v>114</v>
      </c>
      <c r="O18" s="8" t="s">
        <v>114</v>
      </c>
      <c r="P18" s="8" t="s">
        <v>114</v>
      </c>
      <c r="Q18" s="44">
        <v>100</v>
      </c>
      <c r="R18" s="48">
        <f t="shared" si="1"/>
        <v>5</v>
      </c>
      <c r="S18" s="43">
        <v>17</v>
      </c>
      <c r="T18" s="7">
        <v>1</v>
      </c>
      <c r="U18" s="7">
        <v>1</v>
      </c>
      <c r="V18" s="7">
        <f t="shared" si="2"/>
        <v>100</v>
      </c>
    </row>
    <row r="19" spans="1:22" ht="18" customHeight="1" x14ac:dyDescent="0.25">
      <c r="A19" s="40">
        <v>18</v>
      </c>
      <c r="B19" s="50" t="s">
        <v>22</v>
      </c>
      <c r="C19" s="6" t="s">
        <v>114</v>
      </c>
      <c r="D19" s="6" t="s">
        <v>114</v>
      </c>
      <c r="E19" s="6" t="s">
        <v>133</v>
      </c>
      <c r="F19" s="6" t="s">
        <v>133</v>
      </c>
      <c r="G19" s="8" t="s">
        <v>133</v>
      </c>
      <c r="H19" s="44">
        <v>40</v>
      </c>
      <c r="I19" s="48">
        <f t="shared" si="0"/>
        <v>2</v>
      </c>
      <c r="J19" s="43">
        <v>18</v>
      </c>
      <c r="K19" s="8" t="s">
        <v>133</v>
      </c>
      <c r="L19" s="8" t="s">
        <v>114</v>
      </c>
      <c r="M19" s="8" t="s">
        <v>133</v>
      </c>
      <c r="N19" s="8" t="s">
        <v>114</v>
      </c>
      <c r="O19" s="8" t="s">
        <v>114</v>
      </c>
      <c r="P19" s="8" t="s">
        <v>114</v>
      </c>
      <c r="Q19" s="44">
        <v>80</v>
      </c>
      <c r="R19" s="48">
        <f t="shared" si="1"/>
        <v>4</v>
      </c>
      <c r="S19" s="43">
        <v>18</v>
      </c>
      <c r="T19" s="7">
        <v>6</v>
      </c>
      <c r="U19" s="7">
        <v>8</v>
      </c>
      <c r="V19" s="8">
        <f t="shared" si="2"/>
        <v>75</v>
      </c>
    </row>
    <row r="20" spans="1:22" ht="18" customHeight="1" x14ac:dyDescent="0.25">
      <c r="A20" s="40">
        <v>19</v>
      </c>
      <c r="B20" s="50" t="s">
        <v>23</v>
      </c>
      <c r="C20" s="6" t="s">
        <v>114</v>
      </c>
      <c r="D20" s="6" t="s">
        <v>133</v>
      </c>
      <c r="E20" s="6" t="s">
        <v>114</v>
      </c>
      <c r="F20" s="6" t="s">
        <v>133</v>
      </c>
      <c r="G20" s="8" t="s">
        <v>133</v>
      </c>
      <c r="H20" s="44">
        <v>40</v>
      </c>
      <c r="I20" s="48">
        <f t="shared" si="0"/>
        <v>2</v>
      </c>
      <c r="J20" s="43">
        <v>19</v>
      </c>
      <c r="K20" s="8" t="s">
        <v>114</v>
      </c>
      <c r="L20" s="8" t="s">
        <v>114</v>
      </c>
      <c r="M20" s="8" t="s">
        <v>133</v>
      </c>
      <c r="N20" s="8" t="s">
        <v>114</v>
      </c>
      <c r="O20" s="8" t="s">
        <v>114</v>
      </c>
      <c r="P20" s="8" t="s">
        <v>114</v>
      </c>
      <c r="Q20" s="44">
        <v>100</v>
      </c>
      <c r="R20" s="48">
        <f t="shared" si="1"/>
        <v>5</v>
      </c>
      <c r="S20" s="43">
        <v>19</v>
      </c>
      <c r="T20" s="7">
        <v>3</v>
      </c>
      <c r="U20" s="7">
        <v>3</v>
      </c>
      <c r="V20" s="7">
        <f t="shared" si="2"/>
        <v>100</v>
      </c>
    </row>
    <row r="21" spans="1:22" ht="18" customHeight="1" x14ac:dyDescent="0.25">
      <c r="A21" s="40">
        <v>20</v>
      </c>
      <c r="B21" s="50" t="s">
        <v>24</v>
      </c>
      <c r="C21" s="6" t="s">
        <v>114</v>
      </c>
      <c r="D21" s="6" t="s">
        <v>114</v>
      </c>
      <c r="E21" s="6" t="s">
        <v>133</v>
      </c>
      <c r="F21" s="6" t="s">
        <v>133</v>
      </c>
      <c r="G21" s="8" t="s">
        <v>133</v>
      </c>
      <c r="H21" s="44">
        <v>40</v>
      </c>
      <c r="I21" s="48">
        <f t="shared" si="0"/>
        <v>2</v>
      </c>
      <c r="J21" s="43">
        <v>20</v>
      </c>
      <c r="K21" s="8" t="s">
        <v>133</v>
      </c>
      <c r="L21" s="8" t="s">
        <v>114</v>
      </c>
      <c r="M21" s="8" t="s">
        <v>133</v>
      </c>
      <c r="N21" s="8" t="s">
        <v>114</v>
      </c>
      <c r="O21" s="8" t="s">
        <v>114</v>
      </c>
      <c r="P21" s="8" t="s">
        <v>114</v>
      </c>
      <c r="Q21" s="44">
        <v>80</v>
      </c>
      <c r="R21" s="48">
        <f t="shared" si="1"/>
        <v>4</v>
      </c>
      <c r="S21" s="43">
        <v>20</v>
      </c>
      <c r="T21" s="7">
        <v>1</v>
      </c>
      <c r="U21" s="7">
        <v>1</v>
      </c>
      <c r="V21" s="7">
        <f t="shared" si="2"/>
        <v>100</v>
      </c>
    </row>
    <row r="22" spans="1:22" ht="18" customHeight="1" x14ac:dyDescent="0.25">
      <c r="A22" s="40">
        <v>21</v>
      </c>
      <c r="B22" s="50" t="s">
        <v>25</v>
      </c>
      <c r="C22" s="6" t="s">
        <v>114</v>
      </c>
      <c r="D22" s="6" t="s">
        <v>114</v>
      </c>
      <c r="E22" s="6" t="s">
        <v>114</v>
      </c>
      <c r="F22" s="6" t="s">
        <v>133</v>
      </c>
      <c r="G22" s="8" t="s">
        <v>114</v>
      </c>
      <c r="H22" s="44">
        <v>80</v>
      </c>
      <c r="I22" s="48">
        <f t="shared" si="0"/>
        <v>4</v>
      </c>
      <c r="J22" s="43">
        <v>21</v>
      </c>
      <c r="K22" s="8" t="s">
        <v>133</v>
      </c>
      <c r="L22" s="8" t="s">
        <v>114</v>
      </c>
      <c r="M22" s="8" t="s">
        <v>133</v>
      </c>
      <c r="N22" s="8" t="s">
        <v>114</v>
      </c>
      <c r="O22" s="8" t="s">
        <v>114</v>
      </c>
      <c r="P22" s="8" t="s">
        <v>114</v>
      </c>
      <c r="Q22" s="44">
        <v>80</v>
      </c>
      <c r="R22" s="48">
        <f t="shared" si="1"/>
        <v>4</v>
      </c>
      <c r="S22" s="43">
        <v>21</v>
      </c>
      <c r="T22" s="7">
        <v>1</v>
      </c>
      <c r="U22" s="7">
        <v>1</v>
      </c>
      <c r="V22" s="7">
        <f t="shared" si="2"/>
        <v>100</v>
      </c>
    </row>
    <row r="23" spans="1:22" ht="18" customHeight="1" x14ac:dyDescent="0.25">
      <c r="A23" s="40">
        <v>22</v>
      </c>
      <c r="B23" s="50" t="s">
        <v>26</v>
      </c>
      <c r="C23" s="6" t="s">
        <v>114</v>
      </c>
      <c r="D23" s="6" t="s">
        <v>114</v>
      </c>
      <c r="E23" s="6" t="s">
        <v>133</v>
      </c>
      <c r="F23" s="6" t="s">
        <v>133</v>
      </c>
      <c r="G23" s="8" t="s">
        <v>133</v>
      </c>
      <c r="H23" s="44">
        <v>40</v>
      </c>
      <c r="I23" s="48">
        <f t="shared" si="0"/>
        <v>2</v>
      </c>
      <c r="J23" s="43">
        <v>22</v>
      </c>
      <c r="K23" s="8" t="s">
        <v>133</v>
      </c>
      <c r="L23" s="8" t="s">
        <v>114</v>
      </c>
      <c r="M23" s="8" t="s">
        <v>133</v>
      </c>
      <c r="N23" s="8" t="s">
        <v>114</v>
      </c>
      <c r="O23" s="8" t="s">
        <v>114</v>
      </c>
      <c r="P23" s="8" t="s">
        <v>114</v>
      </c>
      <c r="Q23" s="44">
        <v>80</v>
      </c>
      <c r="R23" s="48">
        <f t="shared" si="1"/>
        <v>4</v>
      </c>
      <c r="S23" s="43">
        <v>22</v>
      </c>
      <c r="T23" s="7">
        <v>1</v>
      </c>
      <c r="U23" s="7">
        <v>1</v>
      </c>
      <c r="V23" s="7">
        <f t="shared" si="2"/>
        <v>100</v>
      </c>
    </row>
    <row r="24" spans="1:22" ht="18" customHeight="1" x14ac:dyDescent="0.25">
      <c r="A24" s="40">
        <v>23</v>
      </c>
      <c r="B24" s="50" t="s">
        <v>27</v>
      </c>
      <c r="C24" s="6" t="s">
        <v>114</v>
      </c>
      <c r="D24" s="6" t="s">
        <v>133</v>
      </c>
      <c r="E24" s="6" t="s">
        <v>133</v>
      </c>
      <c r="F24" s="6" t="s">
        <v>133</v>
      </c>
      <c r="G24" s="8" t="s">
        <v>133</v>
      </c>
      <c r="H24" s="44">
        <v>20</v>
      </c>
      <c r="I24" s="48">
        <f t="shared" si="0"/>
        <v>1</v>
      </c>
      <c r="J24" s="43">
        <v>23</v>
      </c>
      <c r="K24" s="8" t="s">
        <v>133</v>
      </c>
      <c r="L24" s="8" t="s">
        <v>114</v>
      </c>
      <c r="M24" s="8" t="s">
        <v>133</v>
      </c>
      <c r="N24" s="8" t="s">
        <v>114</v>
      </c>
      <c r="O24" s="8" t="s">
        <v>114</v>
      </c>
      <c r="P24" s="8" t="s">
        <v>114</v>
      </c>
      <c r="Q24" s="44">
        <v>80</v>
      </c>
      <c r="R24" s="48">
        <f t="shared" si="1"/>
        <v>4</v>
      </c>
      <c r="S24" s="43">
        <v>23</v>
      </c>
      <c r="T24" s="7">
        <v>1</v>
      </c>
      <c r="U24" s="7">
        <v>1</v>
      </c>
      <c r="V24" s="7">
        <f t="shared" si="2"/>
        <v>100</v>
      </c>
    </row>
    <row r="25" spans="1:22" ht="18" customHeight="1" x14ac:dyDescent="0.25">
      <c r="A25" s="40">
        <v>24</v>
      </c>
      <c r="B25" s="50" t="s">
        <v>28</v>
      </c>
      <c r="C25" s="6" t="s">
        <v>114</v>
      </c>
      <c r="D25" s="6" t="s">
        <v>114</v>
      </c>
      <c r="E25" s="6" t="s">
        <v>114</v>
      </c>
      <c r="F25" s="6" t="s">
        <v>133</v>
      </c>
      <c r="G25" s="8" t="s">
        <v>133</v>
      </c>
      <c r="H25" s="44">
        <v>60</v>
      </c>
      <c r="I25" s="48">
        <f t="shared" si="0"/>
        <v>3</v>
      </c>
      <c r="J25" s="43">
        <v>24</v>
      </c>
      <c r="K25" s="8" t="s">
        <v>133</v>
      </c>
      <c r="L25" s="8" t="s">
        <v>114</v>
      </c>
      <c r="M25" s="8" t="s">
        <v>133</v>
      </c>
      <c r="N25" s="8" t="s">
        <v>114</v>
      </c>
      <c r="O25" s="8" t="s">
        <v>114</v>
      </c>
      <c r="P25" s="8" t="s">
        <v>114</v>
      </c>
      <c r="Q25" s="44">
        <v>80</v>
      </c>
      <c r="R25" s="48">
        <f t="shared" si="1"/>
        <v>4</v>
      </c>
      <c r="S25" s="43">
        <v>24</v>
      </c>
      <c r="T25" s="7">
        <v>4</v>
      </c>
      <c r="U25" s="7">
        <v>4</v>
      </c>
      <c r="V25" s="7">
        <f t="shared" si="2"/>
        <v>100</v>
      </c>
    </row>
    <row r="26" spans="1:22" ht="18" customHeight="1" x14ac:dyDescent="0.25">
      <c r="A26" s="40">
        <v>25</v>
      </c>
      <c r="B26" s="50" t="s">
        <v>29</v>
      </c>
      <c r="C26" s="6" t="s">
        <v>133</v>
      </c>
      <c r="D26" s="6" t="s">
        <v>133</v>
      </c>
      <c r="E26" s="6" t="s">
        <v>133</v>
      </c>
      <c r="F26" s="6" t="s">
        <v>133</v>
      </c>
      <c r="G26" s="8" t="s">
        <v>133</v>
      </c>
      <c r="H26" s="44">
        <v>0</v>
      </c>
      <c r="I26" s="48">
        <f t="shared" si="0"/>
        <v>0</v>
      </c>
      <c r="J26" s="43">
        <v>25</v>
      </c>
      <c r="K26" s="8" t="s">
        <v>133</v>
      </c>
      <c r="L26" s="8" t="s">
        <v>114</v>
      </c>
      <c r="M26" s="8" t="s">
        <v>133</v>
      </c>
      <c r="N26" s="8" t="s">
        <v>114</v>
      </c>
      <c r="O26" s="8" t="s">
        <v>114</v>
      </c>
      <c r="P26" s="8" t="s">
        <v>114</v>
      </c>
      <c r="Q26" s="44">
        <v>80</v>
      </c>
      <c r="R26" s="48">
        <f t="shared" si="1"/>
        <v>4</v>
      </c>
      <c r="S26" s="43">
        <v>25</v>
      </c>
      <c r="T26" s="7">
        <v>1</v>
      </c>
      <c r="U26" s="7">
        <v>1</v>
      </c>
      <c r="V26" s="7">
        <f t="shared" si="2"/>
        <v>100</v>
      </c>
    </row>
    <row r="27" spans="1:22" ht="18" customHeight="1" x14ac:dyDescent="0.25">
      <c r="A27" s="40">
        <v>26</v>
      </c>
      <c r="B27" s="50" t="s">
        <v>30</v>
      </c>
      <c r="C27" s="6" t="s">
        <v>133</v>
      </c>
      <c r="D27" s="6" t="s">
        <v>114</v>
      </c>
      <c r="E27" s="6" t="s">
        <v>133</v>
      </c>
      <c r="F27" s="6" t="s">
        <v>133</v>
      </c>
      <c r="G27" s="8" t="s">
        <v>133</v>
      </c>
      <c r="H27" s="44">
        <v>20</v>
      </c>
      <c r="I27" s="48">
        <f t="shared" si="0"/>
        <v>1</v>
      </c>
      <c r="J27" s="43">
        <v>26</v>
      </c>
      <c r="K27" s="8" t="s">
        <v>133</v>
      </c>
      <c r="L27" s="8" t="s">
        <v>114</v>
      </c>
      <c r="M27" s="8" t="s">
        <v>133</v>
      </c>
      <c r="N27" s="8" t="s">
        <v>114</v>
      </c>
      <c r="O27" s="8" t="s">
        <v>114</v>
      </c>
      <c r="P27" s="8" t="s">
        <v>114</v>
      </c>
      <c r="Q27" s="44">
        <v>80</v>
      </c>
      <c r="R27" s="48">
        <f t="shared" si="1"/>
        <v>4</v>
      </c>
      <c r="S27" s="43">
        <v>26</v>
      </c>
      <c r="T27" s="7">
        <v>3</v>
      </c>
      <c r="U27" s="7">
        <v>3</v>
      </c>
      <c r="V27" s="7">
        <f t="shared" si="2"/>
        <v>100</v>
      </c>
    </row>
    <row r="28" spans="1:22" ht="18" customHeight="1" x14ac:dyDescent="0.25">
      <c r="A28" s="40">
        <v>27</v>
      </c>
      <c r="B28" s="50" t="s">
        <v>31</v>
      </c>
      <c r="C28" s="6" t="s">
        <v>114</v>
      </c>
      <c r="D28" s="6" t="s">
        <v>114</v>
      </c>
      <c r="E28" s="6" t="s">
        <v>133</v>
      </c>
      <c r="F28" s="6" t="s">
        <v>133</v>
      </c>
      <c r="G28" s="8" t="s">
        <v>133</v>
      </c>
      <c r="H28" s="44">
        <v>40</v>
      </c>
      <c r="I28" s="48">
        <f t="shared" si="0"/>
        <v>2</v>
      </c>
      <c r="J28" s="43">
        <v>27</v>
      </c>
      <c r="K28" s="8" t="s">
        <v>133</v>
      </c>
      <c r="L28" s="8" t="s">
        <v>114</v>
      </c>
      <c r="M28" s="8" t="s">
        <v>133</v>
      </c>
      <c r="N28" s="8" t="s">
        <v>114</v>
      </c>
      <c r="O28" s="8" t="s">
        <v>114</v>
      </c>
      <c r="P28" s="8" t="s">
        <v>114</v>
      </c>
      <c r="Q28" s="44">
        <v>80</v>
      </c>
      <c r="R28" s="48">
        <f t="shared" si="1"/>
        <v>4</v>
      </c>
      <c r="S28" s="43">
        <v>27</v>
      </c>
      <c r="T28" s="7">
        <v>2</v>
      </c>
      <c r="U28" s="7">
        <v>2</v>
      </c>
      <c r="V28" s="7">
        <f t="shared" si="2"/>
        <v>100</v>
      </c>
    </row>
    <row r="29" spans="1:22" ht="18" customHeight="1" x14ac:dyDescent="0.25">
      <c r="A29" s="40">
        <v>28</v>
      </c>
      <c r="B29" s="50" t="s">
        <v>32</v>
      </c>
      <c r="C29" s="6" t="s">
        <v>114</v>
      </c>
      <c r="D29" s="6" t="s">
        <v>133</v>
      </c>
      <c r="E29" s="6" t="s">
        <v>133</v>
      </c>
      <c r="F29" s="6" t="s">
        <v>133</v>
      </c>
      <c r="G29" s="8" t="s">
        <v>133</v>
      </c>
      <c r="H29" s="44">
        <v>20</v>
      </c>
      <c r="I29" s="48">
        <f t="shared" si="0"/>
        <v>1</v>
      </c>
      <c r="J29" s="43">
        <v>28</v>
      </c>
      <c r="K29" s="8" t="s">
        <v>133</v>
      </c>
      <c r="L29" s="8" t="s">
        <v>114</v>
      </c>
      <c r="M29" s="8" t="s">
        <v>133</v>
      </c>
      <c r="N29" s="8" t="s">
        <v>114</v>
      </c>
      <c r="O29" s="8" t="s">
        <v>114</v>
      </c>
      <c r="P29" s="8" t="s">
        <v>114</v>
      </c>
      <c r="Q29" s="44">
        <v>80</v>
      </c>
      <c r="R29" s="48">
        <f t="shared" si="1"/>
        <v>4</v>
      </c>
      <c r="S29" s="43">
        <v>28</v>
      </c>
      <c r="T29" s="7">
        <v>1</v>
      </c>
      <c r="U29" s="7">
        <v>1</v>
      </c>
      <c r="V29" s="7">
        <f t="shared" si="2"/>
        <v>100</v>
      </c>
    </row>
    <row r="30" spans="1:22" ht="18" customHeight="1" x14ac:dyDescent="0.25">
      <c r="A30" s="40">
        <v>29</v>
      </c>
      <c r="B30" s="50" t="s">
        <v>33</v>
      </c>
      <c r="C30" s="6" t="s">
        <v>114</v>
      </c>
      <c r="D30" s="6" t="s">
        <v>133</v>
      </c>
      <c r="E30" s="6" t="s">
        <v>133</v>
      </c>
      <c r="F30" s="6" t="s">
        <v>133</v>
      </c>
      <c r="G30" s="8" t="s">
        <v>133</v>
      </c>
      <c r="H30" s="44">
        <v>20</v>
      </c>
      <c r="I30" s="48">
        <f t="shared" si="0"/>
        <v>1</v>
      </c>
      <c r="J30" s="43">
        <v>29</v>
      </c>
      <c r="K30" s="8" t="s">
        <v>133</v>
      </c>
      <c r="L30" s="8" t="s">
        <v>114</v>
      </c>
      <c r="M30" s="8" t="s">
        <v>133</v>
      </c>
      <c r="N30" s="8" t="s">
        <v>114</v>
      </c>
      <c r="O30" s="8" t="s">
        <v>114</v>
      </c>
      <c r="P30" s="8" t="s">
        <v>114</v>
      </c>
      <c r="Q30" s="44">
        <v>80</v>
      </c>
      <c r="R30" s="48">
        <f t="shared" si="1"/>
        <v>4</v>
      </c>
      <c r="S30" s="43">
        <v>29</v>
      </c>
      <c r="T30" s="7">
        <v>1</v>
      </c>
      <c r="U30" s="7">
        <v>1</v>
      </c>
      <c r="V30" s="7">
        <f t="shared" si="2"/>
        <v>100</v>
      </c>
    </row>
    <row r="31" spans="1:22" ht="18" customHeight="1" x14ac:dyDescent="0.25">
      <c r="A31" s="40">
        <v>30</v>
      </c>
      <c r="B31" s="50" t="s">
        <v>34</v>
      </c>
      <c r="C31" s="6" t="s">
        <v>114</v>
      </c>
      <c r="D31" s="6" t="s">
        <v>114</v>
      </c>
      <c r="E31" s="6" t="s">
        <v>114</v>
      </c>
      <c r="F31" s="6" t="s">
        <v>133</v>
      </c>
      <c r="G31" s="8" t="s">
        <v>133</v>
      </c>
      <c r="H31" s="44">
        <v>60</v>
      </c>
      <c r="I31" s="48">
        <f t="shared" si="0"/>
        <v>3</v>
      </c>
      <c r="J31" s="43">
        <v>30</v>
      </c>
      <c r="K31" s="8" t="s">
        <v>133</v>
      </c>
      <c r="L31" s="8" t="s">
        <v>114</v>
      </c>
      <c r="M31" s="8" t="s">
        <v>133</v>
      </c>
      <c r="N31" s="8" t="s">
        <v>114</v>
      </c>
      <c r="O31" s="8" t="s">
        <v>114</v>
      </c>
      <c r="P31" s="8" t="s">
        <v>114</v>
      </c>
      <c r="Q31" s="44">
        <v>80</v>
      </c>
      <c r="R31" s="48">
        <f t="shared" si="1"/>
        <v>4</v>
      </c>
      <c r="S31" s="43">
        <v>30</v>
      </c>
      <c r="T31" s="7">
        <v>4</v>
      </c>
      <c r="U31" s="7">
        <v>4</v>
      </c>
      <c r="V31" s="7">
        <f t="shared" si="2"/>
        <v>100</v>
      </c>
    </row>
    <row r="32" spans="1:22" ht="18" customHeight="1" x14ac:dyDescent="0.25">
      <c r="A32" s="40">
        <v>31</v>
      </c>
      <c r="B32" s="50" t="s">
        <v>35</v>
      </c>
      <c r="C32" s="6" t="s">
        <v>114</v>
      </c>
      <c r="D32" s="6" t="s">
        <v>114</v>
      </c>
      <c r="E32" s="6" t="s">
        <v>133</v>
      </c>
      <c r="F32" s="6" t="s">
        <v>133</v>
      </c>
      <c r="G32" s="8" t="s">
        <v>133</v>
      </c>
      <c r="H32" s="44">
        <v>40</v>
      </c>
      <c r="I32" s="48">
        <f t="shared" si="0"/>
        <v>2</v>
      </c>
      <c r="J32" s="43">
        <v>31</v>
      </c>
      <c r="K32" s="8" t="s">
        <v>133</v>
      </c>
      <c r="L32" s="8" t="s">
        <v>114</v>
      </c>
      <c r="M32" s="8" t="s">
        <v>133</v>
      </c>
      <c r="N32" s="8" t="s">
        <v>114</v>
      </c>
      <c r="O32" s="8" t="s">
        <v>114</v>
      </c>
      <c r="P32" s="8" t="s">
        <v>114</v>
      </c>
      <c r="Q32" s="44">
        <v>80</v>
      </c>
      <c r="R32" s="48">
        <f t="shared" si="1"/>
        <v>4</v>
      </c>
      <c r="S32" s="43">
        <v>31</v>
      </c>
      <c r="T32" s="7">
        <v>1</v>
      </c>
      <c r="U32" s="7">
        <v>1</v>
      </c>
      <c r="V32" s="7">
        <f t="shared" si="2"/>
        <v>100</v>
      </c>
    </row>
    <row r="33" spans="1:22" ht="18" customHeight="1" x14ac:dyDescent="0.25">
      <c r="A33" s="40">
        <v>32</v>
      </c>
      <c r="B33" s="50" t="s">
        <v>36</v>
      </c>
      <c r="C33" s="6" t="s">
        <v>133</v>
      </c>
      <c r="D33" s="6" t="s">
        <v>133</v>
      </c>
      <c r="E33" s="6" t="s">
        <v>133</v>
      </c>
      <c r="F33" s="6" t="s">
        <v>133</v>
      </c>
      <c r="G33" s="8" t="s">
        <v>133</v>
      </c>
      <c r="H33" s="44">
        <v>0</v>
      </c>
      <c r="I33" s="48">
        <f t="shared" si="0"/>
        <v>0</v>
      </c>
      <c r="J33" s="43">
        <v>32</v>
      </c>
      <c r="K33" s="8" t="s">
        <v>133</v>
      </c>
      <c r="L33" s="8" t="s">
        <v>114</v>
      </c>
      <c r="M33" s="8" t="s">
        <v>133</v>
      </c>
      <c r="N33" s="8" t="s">
        <v>114</v>
      </c>
      <c r="O33" s="8" t="s">
        <v>114</v>
      </c>
      <c r="P33" s="8" t="s">
        <v>114</v>
      </c>
      <c r="Q33" s="44">
        <v>80</v>
      </c>
      <c r="R33" s="48">
        <f t="shared" si="1"/>
        <v>4</v>
      </c>
      <c r="S33" s="43">
        <v>32</v>
      </c>
      <c r="T33" s="7">
        <v>1</v>
      </c>
      <c r="U33" s="7">
        <v>1</v>
      </c>
      <c r="V33" s="7">
        <f t="shared" si="2"/>
        <v>100</v>
      </c>
    </row>
    <row r="34" spans="1:22" ht="18" customHeight="1" x14ac:dyDescent="0.25">
      <c r="A34" s="40">
        <v>33</v>
      </c>
      <c r="B34" s="50" t="s">
        <v>37</v>
      </c>
      <c r="C34" s="6" t="s">
        <v>133</v>
      </c>
      <c r="D34" s="6" t="s">
        <v>133</v>
      </c>
      <c r="E34" s="6" t="s">
        <v>133</v>
      </c>
      <c r="F34" s="6" t="s">
        <v>133</v>
      </c>
      <c r="G34" s="8" t="s">
        <v>133</v>
      </c>
      <c r="H34" s="44">
        <v>0</v>
      </c>
      <c r="I34" s="48">
        <f t="shared" si="0"/>
        <v>0</v>
      </c>
      <c r="J34" s="43">
        <v>33</v>
      </c>
      <c r="K34" s="8" t="s">
        <v>133</v>
      </c>
      <c r="L34" s="8" t="s">
        <v>114</v>
      </c>
      <c r="M34" s="8" t="s">
        <v>133</v>
      </c>
      <c r="N34" s="8" t="s">
        <v>114</v>
      </c>
      <c r="O34" s="8" t="s">
        <v>114</v>
      </c>
      <c r="P34" s="8" t="s">
        <v>114</v>
      </c>
      <c r="Q34" s="44">
        <v>80</v>
      </c>
      <c r="R34" s="48">
        <f t="shared" si="1"/>
        <v>4</v>
      </c>
      <c r="S34" s="43">
        <v>33</v>
      </c>
      <c r="T34" s="7">
        <v>1</v>
      </c>
      <c r="U34" s="7">
        <v>1</v>
      </c>
      <c r="V34" s="7">
        <f t="shared" si="2"/>
        <v>100</v>
      </c>
    </row>
    <row r="35" spans="1:22" ht="18" customHeight="1" x14ac:dyDescent="0.25">
      <c r="A35" s="40">
        <v>34</v>
      </c>
      <c r="B35" s="50" t="s">
        <v>38</v>
      </c>
      <c r="C35" s="6" t="s">
        <v>114</v>
      </c>
      <c r="D35" s="6" t="s">
        <v>133</v>
      </c>
      <c r="E35" s="6" t="s">
        <v>114</v>
      </c>
      <c r="F35" s="6" t="s">
        <v>133</v>
      </c>
      <c r="G35" s="8" t="s">
        <v>133</v>
      </c>
      <c r="H35" s="51">
        <v>40</v>
      </c>
      <c r="I35" s="48">
        <f t="shared" si="0"/>
        <v>2</v>
      </c>
      <c r="J35" s="43">
        <v>34</v>
      </c>
      <c r="K35" s="8" t="s">
        <v>133</v>
      </c>
      <c r="L35" s="8" t="s">
        <v>114</v>
      </c>
      <c r="M35" s="8" t="s">
        <v>133</v>
      </c>
      <c r="N35" s="8" t="s">
        <v>114</v>
      </c>
      <c r="O35" s="8" t="s">
        <v>114</v>
      </c>
      <c r="P35" s="8" t="s">
        <v>114</v>
      </c>
      <c r="Q35" s="51">
        <v>100</v>
      </c>
      <c r="R35" s="48">
        <f t="shared" si="1"/>
        <v>4</v>
      </c>
      <c r="S35" s="43">
        <v>34</v>
      </c>
      <c r="T35" s="7">
        <v>0</v>
      </c>
      <c r="U35" s="7">
        <v>0</v>
      </c>
      <c r="V35" s="52">
        <f>0.6*H35+0.4*Q35</f>
        <v>64</v>
      </c>
    </row>
    <row r="36" spans="1:22" ht="18" customHeight="1" x14ac:dyDescent="0.25">
      <c r="A36" s="40">
        <v>35</v>
      </c>
      <c r="B36" s="50" t="s">
        <v>39</v>
      </c>
      <c r="C36" s="6" t="s">
        <v>114</v>
      </c>
      <c r="D36" s="6" t="s">
        <v>114</v>
      </c>
      <c r="E36" s="6" t="s">
        <v>114</v>
      </c>
      <c r="F36" s="6" t="s">
        <v>133</v>
      </c>
      <c r="G36" s="8" t="s">
        <v>133</v>
      </c>
      <c r="H36" s="44">
        <v>60</v>
      </c>
      <c r="I36" s="48">
        <f t="shared" si="0"/>
        <v>3</v>
      </c>
      <c r="J36" s="43">
        <v>35</v>
      </c>
      <c r="K36" s="8" t="s">
        <v>133</v>
      </c>
      <c r="L36" s="8" t="s">
        <v>114</v>
      </c>
      <c r="M36" s="8" t="s">
        <v>133</v>
      </c>
      <c r="N36" s="8" t="s">
        <v>114</v>
      </c>
      <c r="O36" s="8" t="s">
        <v>114</v>
      </c>
      <c r="P36" s="8" t="s">
        <v>114</v>
      </c>
      <c r="Q36" s="44">
        <v>80</v>
      </c>
      <c r="R36" s="48">
        <f t="shared" si="1"/>
        <v>4</v>
      </c>
      <c r="S36" s="43">
        <v>35</v>
      </c>
      <c r="T36" s="7">
        <v>1</v>
      </c>
      <c r="U36" s="7">
        <v>1</v>
      </c>
      <c r="V36" s="7">
        <f>T36/U36*100</f>
        <v>100</v>
      </c>
    </row>
    <row r="37" spans="1:22" ht="18" customHeight="1" x14ac:dyDescent="0.25">
      <c r="A37" s="40">
        <v>36</v>
      </c>
      <c r="B37" s="50" t="s">
        <v>40</v>
      </c>
      <c r="C37" s="6" t="s">
        <v>133</v>
      </c>
      <c r="D37" s="6" t="s">
        <v>114</v>
      </c>
      <c r="E37" s="6" t="s">
        <v>133</v>
      </c>
      <c r="F37" s="6" t="s">
        <v>133</v>
      </c>
      <c r="G37" s="8" t="s">
        <v>133</v>
      </c>
      <c r="H37" s="44">
        <v>20</v>
      </c>
      <c r="I37" s="48">
        <f t="shared" si="0"/>
        <v>1</v>
      </c>
      <c r="J37" s="43">
        <v>36</v>
      </c>
      <c r="K37" s="8" t="s">
        <v>133</v>
      </c>
      <c r="L37" s="8" t="s">
        <v>114</v>
      </c>
      <c r="M37" s="8" t="s">
        <v>133</v>
      </c>
      <c r="N37" s="8" t="s">
        <v>114</v>
      </c>
      <c r="O37" s="8" t="s">
        <v>114</v>
      </c>
      <c r="P37" s="8" t="s">
        <v>114</v>
      </c>
      <c r="Q37" s="44">
        <v>80</v>
      </c>
      <c r="R37" s="48">
        <f t="shared" si="1"/>
        <v>4</v>
      </c>
      <c r="S37" s="43">
        <v>36</v>
      </c>
      <c r="T37" s="7">
        <v>1</v>
      </c>
      <c r="U37" s="7">
        <v>1</v>
      </c>
      <c r="V37" s="7">
        <f>T37/U37*100</f>
        <v>100</v>
      </c>
    </row>
    <row r="38" spans="1:22" ht="18" customHeight="1" x14ac:dyDescent="0.25">
      <c r="A38" s="40">
        <v>37</v>
      </c>
      <c r="B38" s="50" t="s">
        <v>41</v>
      </c>
      <c r="C38" s="6" t="s">
        <v>114</v>
      </c>
      <c r="D38" s="6" t="s">
        <v>114</v>
      </c>
      <c r="E38" s="6" t="s">
        <v>133</v>
      </c>
      <c r="F38" s="6" t="s">
        <v>133</v>
      </c>
      <c r="G38" s="8" t="s">
        <v>133</v>
      </c>
      <c r="H38" s="44">
        <v>40</v>
      </c>
      <c r="I38" s="48">
        <f t="shared" si="0"/>
        <v>2</v>
      </c>
      <c r="J38" s="43">
        <v>37</v>
      </c>
      <c r="K38" s="8" t="s">
        <v>133</v>
      </c>
      <c r="L38" s="8" t="s">
        <v>114</v>
      </c>
      <c r="M38" s="8" t="s">
        <v>133</v>
      </c>
      <c r="N38" s="8" t="s">
        <v>114</v>
      </c>
      <c r="O38" s="8" t="s">
        <v>114</v>
      </c>
      <c r="P38" s="8" t="s">
        <v>114</v>
      </c>
      <c r="Q38" s="44">
        <v>80</v>
      </c>
      <c r="R38" s="48">
        <f t="shared" si="1"/>
        <v>4</v>
      </c>
      <c r="S38" s="43">
        <v>37</v>
      </c>
      <c r="T38" s="7">
        <v>3</v>
      </c>
      <c r="U38" s="7">
        <v>3</v>
      </c>
      <c r="V38" s="7">
        <f>T38/U38*100</f>
        <v>100</v>
      </c>
    </row>
    <row r="39" spans="1:22" ht="18" customHeight="1" x14ac:dyDescent="0.25">
      <c r="A39" s="40">
        <v>38</v>
      </c>
      <c r="B39" s="50" t="s">
        <v>42</v>
      </c>
      <c r="C39" s="6" t="s">
        <v>114</v>
      </c>
      <c r="D39" s="6" t="s">
        <v>114</v>
      </c>
      <c r="E39" s="6" t="s">
        <v>114</v>
      </c>
      <c r="F39" s="6" t="s">
        <v>133</v>
      </c>
      <c r="G39" s="8" t="s">
        <v>133</v>
      </c>
      <c r="H39" s="51">
        <v>60</v>
      </c>
      <c r="I39" s="48">
        <f t="shared" si="0"/>
        <v>3</v>
      </c>
      <c r="J39" s="43">
        <v>38</v>
      </c>
      <c r="K39" s="8" t="s">
        <v>133</v>
      </c>
      <c r="L39" s="8" t="s">
        <v>114</v>
      </c>
      <c r="M39" s="8" t="s">
        <v>133</v>
      </c>
      <c r="N39" s="8" t="s">
        <v>114</v>
      </c>
      <c r="O39" s="8" t="s">
        <v>114</v>
      </c>
      <c r="P39" s="8" t="s">
        <v>114</v>
      </c>
      <c r="Q39" s="51">
        <v>100</v>
      </c>
      <c r="R39" s="48">
        <f t="shared" si="1"/>
        <v>4</v>
      </c>
      <c r="S39" s="43">
        <v>38</v>
      </c>
      <c r="T39" s="7">
        <v>0</v>
      </c>
      <c r="U39" s="7">
        <v>0</v>
      </c>
      <c r="V39" s="52">
        <f>0.6*H39+0.4*Q39</f>
        <v>76</v>
      </c>
    </row>
    <row r="40" spans="1:22" ht="18" customHeight="1" x14ac:dyDescent="0.25">
      <c r="A40" s="40">
        <v>39</v>
      </c>
      <c r="B40" s="50" t="s">
        <v>45</v>
      </c>
      <c r="C40" s="6" t="s">
        <v>114</v>
      </c>
      <c r="D40" s="6" t="s">
        <v>114</v>
      </c>
      <c r="E40" s="6" t="s">
        <v>114</v>
      </c>
      <c r="F40" s="6" t="s">
        <v>133</v>
      </c>
      <c r="G40" s="8" t="s">
        <v>114</v>
      </c>
      <c r="H40" s="44">
        <v>80</v>
      </c>
      <c r="I40" s="48">
        <f t="shared" si="0"/>
        <v>4</v>
      </c>
      <c r="J40" s="43">
        <v>39</v>
      </c>
      <c r="K40" s="8" t="s">
        <v>114</v>
      </c>
      <c r="L40" s="8" t="s">
        <v>114</v>
      </c>
      <c r="M40" s="8" t="s">
        <v>114</v>
      </c>
      <c r="N40" s="8" t="s">
        <v>114</v>
      </c>
      <c r="O40" s="8" t="s">
        <v>114</v>
      </c>
      <c r="P40" s="8" t="s">
        <v>114</v>
      </c>
      <c r="Q40" s="44">
        <v>100</v>
      </c>
      <c r="R40" s="48">
        <f t="shared" si="1"/>
        <v>6</v>
      </c>
      <c r="S40" s="43">
        <v>39</v>
      </c>
      <c r="T40" s="7">
        <v>14</v>
      </c>
      <c r="U40" s="7">
        <v>16</v>
      </c>
      <c r="V40" s="8">
        <f>T40/U40*100</f>
        <v>87.5</v>
      </c>
    </row>
    <row r="41" spans="1:22" ht="18" customHeight="1" x14ac:dyDescent="0.25">
      <c r="A41" s="40">
        <v>40</v>
      </c>
      <c r="B41" s="50" t="s">
        <v>44</v>
      </c>
      <c r="C41" s="6" t="s">
        <v>114</v>
      </c>
      <c r="D41" s="6" t="s">
        <v>114</v>
      </c>
      <c r="E41" s="6" t="s">
        <v>114</v>
      </c>
      <c r="F41" s="6" t="s">
        <v>133</v>
      </c>
      <c r="G41" s="8" t="s">
        <v>114</v>
      </c>
      <c r="H41" s="44">
        <v>80</v>
      </c>
      <c r="I41" s="48">
        <f t="shared" si="0"/>
        <v>4</v>
      </c>
      <c r="J41" s="43">
        <v>40</v>
      </c>
      <c r="K41" s="8" t="s">
        <v>133</v>
      </c>
      <c r="L41" s="8" t="s">
        <v>114</v>
      </c>
      <c r="M41" s="8" t="s">
        <v>133</v>
      </c>
      <c r="N41" s="8" t="s">
        <v>114</v>
      </c>
      <c r="O41" s="8" t="s">
        <v>114</v>
      </c>
      <c r="P41" s="8" t="s">
        <v>114</v>
      </c>
      <c r="Q41" s="44">
        <v>80</v>
      </c>
      <c r="R41" s="48">
        <f t="shared" si="1"/>
        <v>4</v>
      </c>
      <c r="S41" s="43">
        <v>40</v>
      </c>
      <c r="T41" s="7">
        <v>28</v>
      </c>
      <c r="U41" s="7">
        <v>30</v>
      </c>
      <c r="V41" s="8">
        <f>T41/U41*100</f>
        <v>93.333333333333329</v>
      </c>
    </row>
    <row r="44" spans="1:22" ht="105.75" customHeight="1" x14ac:dyDescent="0.25">
      <c r="B44" s="53"/>
      <c r="J44" s="1" t="s">
        <v>134</v>
      </c>
      <c r="K44" s="1"/>
      <c r="L44" s="1"/>
      <c r="M44" s="1"/>
      <c r="N44" s="1"/>
      <c r="O44" s="1"/>
      <c r="P44" s="1"/>
      <c r="Q44" s="1"/>
      <c r="S44" s="1" t="s">
        <v>135</v>
      </c>
      <c r="T44" s="1"/>
      <c r="U44" s="1"/>
      <c r="V44" s="1"/>
    </row>
  </sheetData>
  <autoFilter ref="A1:V41"/>
  <mergeCells count="2">
    <mergeCell ref="J44:Q44"/>
    <mergeCell ref="S44:V4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Normal="100" workbookViewId="0">
      <selection activeCell="B1" sqref="B1"/>
    </sheetView>
  </sheetViews>
  <sheetFormatPr defaultColWidth="8.7109375" defaultRowHeight="15" x14ac:dyDescent="0.25"/>
  <cols>
    <col min="1" max="1" width="5" customWidth="1"/>
    <col min="2" max="2" width="33.85546875" customWidth="1"/>
    <col min="3" max="3" width="6.42578125" customWidth="1"/>
    <col min="4" max="4" width="7.140625" customWidth="1"/>
    <col min="5" max="5" width="9.5703125" customWidth="1"/>
    <col min="7" max="7" width="6" customWidth="1"/>
    <col min="8" max="8" width="8.42578125" customWidth="1"/>
    <col min="9" max="9" width="7.140625" customWidth="1"/>
    <col min="10" max="10" width="8" customWidth="1"/>
    <col min="12" max="12" width="5.5703125" customWidth="1"/>
    <col min="13" max="13" width="6.5703125" customWidth="1"/>
    <col min="14" max="14" width="7.28515625" customWidth="1"/>
    <col min="15" max="15" width="7.7109375" customWidth="1"/>
  </cols>
  <sheetData>
    <row r="1" spans="1:15" ht="105.75" customHeight="1" x14ac:dyDescent="0.25">
      <c r="A1" s="2" t="s">
        <v>99</v>
      </c>
      <c r="B1" s="2" t="s">
        <v>100</v>
      </c>
      <c r="C1" s="37" t="s">
        <v>109</v>
      </c>
      <c r="D1" s="37" t="s">
        <v>121</v>
      </c>
      <c r="E1" s="38" t="s">
        <v>66</v>
      </c>
      <c r="F1" s="39"/>
      <c r="G1" s="3" t="s">
        <v>99</v>
      </c>
      <c r="H1" s="37" t="s">
        <v>109</v>
      </c>
      <c r="I1" s="37" t="s">
        <v>121</v>
      </c>
      <c r="J1" s="37" t="s">
        <v>66</v>
      </c>
      <c r="K1" s="39"/>
      <c r="L1" s="3" t="s">
        <v>99</v>
      </c>
      <c r="M1" s="37" t="s">
        <v>109</v>
      </c>
      <c r="N1" s="37" t="s">
        <v>121</v>
      </c>
      <c r="O1" s="37" t="s">
        <v>66</v>
      </c>
    </row>
    <row r="2" spans="1:15" ht="18" customHeight="1" x14ac:dyDescent="0.25">
      <c r="A2" s="40">
        <v>1</v>
      </c>
      <c r="B2" s="50" t="s">
        <v>5</v>
      </c>
      <c r="C2" s="6">
        <v>363</v>
      </c>
      <c r="D2" s="6">
        <v>398</v>
      </c>
      <c r="E2" s="41">
        <f t="shared" ref="E2:E41" si="0">C2/D2*100</f>
        <v>91.206030150753776</v>
      </c>
      <c r="F2" s="42"/>
      <c r="G2" s="43">
        <v>1</v>
      </c>
      <c r="H2" s="7">
        <v>368</v>
      </c>
      <c r="I2" s="7">
        <v>398</v>
      </c>
      <c r="J2" s="41">
        <f t="shared" ref="J2:J41" si="1">H2/I2*100</f>
        <v>92.462311557788951</v>
      </c>
      <c r="K2" s="42"/>
      <c r="L2" s="43">
        <v>1</v>
      </c>
      <c r="M2" s="7">
        <v>234</v>
      </c>
      <c r="N2" s="7">
        <v>240</v>
      </c>
      <c r="O2" s="8">
        <f t="shared" ref="O2:O41" si="2">M2/N2*100</f>
        <v>97.5</v>
      </c>
    </row>
    <row r="3" spans="1:15" ht="18" customHeight="1" x14ac:dyDescent="0.25">
      <c r="A3" s="40">
        <v>2</v>
      </c>
      <c r="B3" s="50" t="s">
        <v>6</v>
      </c>
      <c r="C3" s="6">
        <v>256</v>
      </c>
      <c r="D3" s="6">
        <v>288</v>
      </c>
      <c r="E3" s="41">
        <f t="shared" si="0"/>
        <v>88.888888888888886</v>
      </c>
      <c r="F3" s="42"/>
      <c r="G3" s="43">
        <v>2</v>
      </c>
      <c r="H3" s="7">
        <v>257</v>
      </c>
      <c r="I3" s="7">
        <v>288</v>
      </c>
      <c r="J3" s="41">
        <f t="shared" si="1"/>
        <v>89.236111111111114</v>
      </c>
      <c r="K3" s="42"/>
      <c r="L3" s="43">
        <v>2</v>
      </c>
      <c r="M3" s="7">
        <v>139</v>
      </c>
      <c r="N3" s="7">
        <v>149</v>
      </c>
      <c r="O3" s="8">
        <f t="shared" si="2"/>
        <v>93.288590604026851</v>
      </c>
    </row>
    <row r="4" spans="1:15" ht="18" customHeight="1" x14ac:dyDescent="0.25">
      <c r="A4" s="40">
        <v>3</v>
      </c>
      <c r="B4" s="50" t="s">
        <v>7</v>
      </c>
      <c r="C4" s="6">
        <v>246</v>
      </c>
      <c r="D4" s="6">
        <v>266</v>
      </c>
      <c r="E4" s="41">
        <f t="shared" si="0"/>
        <v>92.481203007518801</v>
      </c>
      <c r="F4" s="42"/>
      <c r="G4" s="43">
        <v>3</v>
      </c>
      <c r="H4" s="7">
        <v>246</v>
      </c>
      <c r="I4" s="7">
        <v>266</v>
      </c>
      <c r="J4" s="41">
        <f t="shared" si="1"/>
        <v>92.481203007518801</v>
      </c>
      <c r="K4" s="42"/>
      <c r="L4" s="43">
        <v>3</v>
      </c>
      <c r="M4" s="7">
        <v>147</v>
      </c>
      <c r="N4" s="7">
        <v>150</v>
      </c>
      <c r="O4" s="8">
        <f t="shared" si="2"/>
        <v>98</v>
      </c>
    </row>
    <row r="5" spans="1:15" ht="18" customHeight="1" x14ac:dyDescent="0.25">
      <c r="A5" s="40">
        <v>4</v>
      </c>
      <c r="B5" s="50" t="s">
        <v>8</v>
      </c>
      <c r="C5" s="6">
        <v>105</v>
      </c>
      <c r="D5" s="6">
        <v>108</v>
      </c>
      <c r="E5" s="41">
        <f t="shared" si="0"/>
        <v>97.222222222222214</v>
      </c>
      <c r="F5" s="42"/>
      <c r="G5" s="43">
        <v>4</v>
      </c>
      <c r="H5" s="7">
        <v>106</v>
      </c>
      <c r="I5" s="7">
        <v>108</v>
      </c>
      <c r="J5" s="41">
        <f t="shared" si="1"/>
        <v>98.148148148148152</v>
      </c>
      <c r="K5" s="42"/>
      <c r="L5" s="43">
        <v>4</v>
      </c>
      <c r="M5" s="7">
        <v>76</v>
      </c>
      <c r="N5" s="7">
        <v>76</v>
      </c>
      <c r="O5" s="8">
        <f t="shared" si="2"/>
        <v>100</v>
      </c>
    </row>
    <row r="6" spans="1:15" ht="18" customHeight="1" x14ac:dyDescent="0.25">
      <c r="A6" s="40">
        <v>5</v>
      </c>
      <c r="B6" s="50" t="s">
        <v>9</v>
      </c>
      <c r="C6" s="6">
        <v>84</v>
      </c>
      <c r="D6" s="6">
        <v>86</v>
      </c>
      <c r="E6" s="41">
        <f t="shared" si="0"/>
        <v>97.674418604651152</v>
      </c>
      <c r="F6" s="42"/>
      <c r="G6" s="43">
        <v>5</v>
      </c>
      <c r="H6" s="7">
        <v>84</v>
      </c>
      <c r="I6" s="7">
        <v>86</v>
      </c>
      <c r="J6" s="41">
        <f t="shared" si="1"/>
        <v>97.674418604651152</v>
      </c>
      <c r="K6" s="42"/>
      <c r="L6" s="43">
        <v>5</v>
      </c>
      <c r="M6" s="7">
        <v>67</v>
      </c>
      <c r="N6" s="7">
        <v>68</v>
      </c>
      <c r="O6" s="8">
        <f t="shared" si="2"/>
        <v>98.529411764705884</v>
      </c>
    </row>
    <row r="7" spans="1:15" ht="18" customHeight="1" x14ac:dyDescent="0.25">
      <c r="A7" s="40">
        <v>6</v>
      </c>
      <c r="B7" s="50" t="s">
        <v>10</v>
      </c>
      <c r="C7" s="6">
        <v>47</v>
      </c>
      <c r="D7" s="6">
        <v>51</v>
      </c>
      <c r="E7" s="41">
        <f t="shared" si="0"/>
        <v>92.156862745098039</v>
      </c>
      <c r="F7" s="42"/>
      <c r="G7" s="43">
        <v>6</v>
      </c>
      <c r="H7" s="7">
        <v>47</v>
      </c>
      <c r="I7" s="7">
        <v>51</v>
      </c>
      <c r="J7" s="41">
        <f t="shared" si="1"/>
        <v>92.156862745098039</v>
      </c>
      <c r="K7" s="42"/>
      <c r="L7" s="43">
        <v>6</v>
      </c>
      <c r="M7" s="7">
        <v>29</v>
      </c>
      <c r="N7" s="7">
        <v>29</v>
      </c>
      <c r="O7" s="8">
        <f t="shared" si="2"/>
        <v>100</v>
      </c>
    </row>
    <row r="8" spans="1:15" ht="18" customHeight="1" x14ac:dyDescent="0.25">
      <c r="A8" s="40">
        <v>7</v>
      </c>
      <c r="B8" s="50" t="s">
        <v>11</v>
      </c>
      <c r="C8" s="6">
        <v>56</v>
      </c>
      <c r="D8" s="6">
        <v>60</v>
      </c>
      <c r="E8" s="41">
        <f t="shared" si="0"/>
        <v>93.333333333333329</v>
      </c>
      <c r="F8" s="42"/>
      <c r="G8" s="43">
        <v>7</v>
      </c>
      <c r="H8" s="7">
        <v>58</v>
      </c>
      <c r="I8" s="7">
        <v>60</v>
      </c>
      <c r="J8" s="41">
        <f t="shared" si="1"/>
        <v>96.666666666666671</v>
      </c>
      <c r="K8" s="42"/>
      <c r="L8" s="43">
        <v>7</v>
      </c>
      <c r="M8" s="7">
        <v>55</v>
      </c>
      <c r="N8" s="7">
        <v>56</v>
      </c>
      <c r="O8" s="8">
        <f t="shared" si="2"/>
        <v>98.214285714285708</v>
      </c>
    </row>
    <row r="9" spans="1:15" ht="18" customHeight="1" x14ac:dyDescent="0.25">
      <c r="A9" s="40">
        <v>8</v>
      </c>
      <c r="B9" s="50" t="s">
        <v>12</v>
      </c>
      <c r="C9" s="6">
        <v>56</v>
      </c>
      <c r="D9" s="6">
        <v>56</v>
      </c>
      <c r="E9" s="41">
        <f t="shared" si="0"/>
        <v>100</v>
      </c>
      <c r="F9" s="42"/>
      <c r="G9" s="43">
        <v>8</v>
      </c>
      <c r="H9" s="7">
        <v>56</v>
      </c>
      <c r="I9" s="7">
        <v>56</v>
      </c>
      <c r="J9" s="41">
        <f t="shared" si="1"/>
        <v>100</v>
      </c>
      <c r="K9" s="42"/>
      <c r="L9" s="43">
        <v>8</v>
      </c>
      <c r="M9" s="7">
        <v>53</v>
      </c>
      <c r="N9" s="7">
        <v>53</v>
      </c>
      <c r="O9" s="8">
        <f t="shared" si="2"/>
        <v>100</v>
      </c>
    </row>
    <row r="10" spans="1:15" ht="18" customHeight="1" x14ac:dyDescent="0.25">
      <c r="A10" s="40">
        <v>9</v>
      </c>
      <c r="B10" s="50" t="s">
        <v>13</v>
      </c>
      <c r="C10" s="6">
        <v>66</v>
      </c>
      <c r="D10" s="6">
        <v>67</v>
      </c>
      <c r="E10" s="41">
        <f t="shared" si="0"/>
        <v>98.507462686567166</v>
      </c>
      <c r="F10" s="42"/>
      <c r="G10" s="43">
        <v>9</v>
      </c>
      <c r="H10" s="7">
        <v>67</v>
      </c>
      <c r="I10" s="7">
        <v>67</v>
      </c>
      <c r="J10" s="41">
        <f t="shared" si="1"/>
        <v>100</v>
      </c>
      <c r="K10" s="42"/>
      <c r="L10" s="43">
        <v>9</v>
      </c>
      <c r="M10" s="7">
        <v>34</v>
      </c>
      <c r="N10" s="7">
        <v>36</v>
      </c>
      <c r="O10" s="8">
        <f t="shared" si="2"/>
        <v>94.444444444444443</v>
      </c>
    </row>
    <row r="11" spans="1:15" ht="18" customHeight="1" x14ac:dyDescent="0.25">
      <c r="A11" s="40">
        <v>10</v>
      </c>
      <c r="B11" s="50" t="s">
        <v>14</v>
      </c>
      <c r="C11" s="6">
        <v>47</v>
      </c>
      <c r="D11" s="6">
        <v>47</v>
      </c>
      <c r="E11" s="41">
        <f t="shared" si="0"/>
        <v>100</v>
      </c>
      <c r="F11" s="42"/>
      <c r="G11" s="43">
        <v>10</v>
      </c>
      <c r="H11" s="7">
        <v>45</v>
      </c>
      <c r="I11" s="7">
        <v>47</v>
      </c>
      <c r="J11" s="41">
        <f t="shared" si="1"/>
        <v>95.744680851063833</v>
      </c>
      <c r="K11" s="42"/>
      <c r="L11" s="43">
        <v>10</v>
      </c>
      <c r="M11" s="7">
        <v>36</v>
      </c>
      <c r="N11" s="7">
        <v>36</v>
      </c>
      <c r="O11" s="8">
        <f t="shared" si="2"/>
        <v>100</v>
      </c>
    </row>
    <row r="12" spans="1:15" ht="18" customHeight="1" x14ac:dyDescent="0.25">
      <c r="A12" s="40">
        <v>11</v>
      </c>
      <c r="B12" s="50" t="s">
        <v>15</v>
      </c>
      <c r="C12" s="6">
        <v>84</v>
      </c>
      <c r="D12" s="6">
        <v>85</v>
      </c>
      <c r="E12" s="41">
        <f t="shared" si="0"/>
        <v>98.82352941176471</v>
      </c>
      <c r="F12" s="42"/>
      <c r="G12" s="43">
        <v>11</v>
      </c>
      <c r="H12" s="7">
        <v>84</v>
      </c>
      <c r="I12" s="7">
        <v>85</v>
      </c>
      <c r="J12" s="41">
        <f t="shared" si="1"/>
        <v>98.82352941176471</v>
      </c>
      <c r="K12" s="42"/>
      <c r="L12" s="43">
        <v>11</v>
      </c>
      <c r="M12" s="7">
        <v>68</v>
      </c>
      <c r="N12" s="7">
        <v>68</v>
      </c>
      <c r="O12" s="8">
        <f t="shared" si="2"/>
        <v>100</v>
      </c>
    </row>
    <row r="13" spans="1:15" ht="18" customHeight="1" x14ac:dyDescent="0.25">
      <c r="A13" s="40">
        <v>12</v>
      </c>
      <c r="B13" s="50" t="s">
        <v>16</v>
      </c>
      <c r="C13" s="6">
        <v>88</v>
      </c>
      <c r="D13" s="6">
        <v>101</v>
      </c>
      <c r="E13" s="41">
        <f t="shared" si="0"/>
        <v>87.128712871287135</v>
      </c>
      <c r="F13" s="42"/>
      <c r="G13" s="43">
        <v>12</v>
      </c>
      <c r="H13" s="7">
        <v>89</v>
      </c>
      <c r="I13" s="7">
        <v>101</v>
      </c>
      <c r="J13" s="41">
        <f t="shared" si="1"/>
        <v>88.118811881188122</v>
      </c>
      <c r="K13" s="42"/>
      <c r="L13" s="43">
        <v>12</v>
      </c>
      <c r="M13" s="7">
        <v>52</v>
      </c>
      <c r="N13" s="7">
        <v>53</v>
      </c>
      <c r="O13" s="8">
        <f t="shared" si="2"/>
        <v>98.113207547169807</v>
      </c>
    </row>
    <row r="14" spans="1:15" ht="18" customHeight="1" x14ac:dyDescent="0.25">
      <c r="A14" s="40">
        <v>13</v>
      </c>
      <c r="B14" s="50" t="s">
        <v>17</v>
      </c>
      <c r="C14" s="6">
        <v>44</v>
      </c>
      <c r="D14" s="6">
        <v>48</v>
      </c>
      <c r="E14" s="41">
        <f t="shared" si="0"/>
        <v>91.666666666666657</v>
      </c>
      <c r="F14" s="42"/>
      <c r="G14" s="43">
        <v>13</v>
      </c>
      <c r="H14" s="7">
        <v>43</v>
      </c>
      <c r="I14" s="7">
        <v>48</v>
      </c>
      <c r="J14" s="41">
        <f t="shared" si="1"/>
        <v>89.583333333333343</v>
      </c>
      <c r="K14" s="42"/>
      <c r="L14" s="43">
        <v>13</v>
      </c>
      <c r="M14" s="7">
        <v>28</v>
      </c>
      <c r="N14" s="7">
        <v>28</v>
      </c>
      <c r="O14" s="8">
        <f t="shared" si="2"/>
        <v>100</v>
      </c>
    </row>
    <row r="15" spans="1:15" ht="18" customHeight="1" x14ac:dyDescent="0.25">
      <c r="A15" s="40">
        <v>14</v>
      </c>
      <c r="B15" s="50" t="s">
        <v>18</v>
      </c>
      <c r="C15" s="6">
        <v>52</v>
      </c>
      <c r="D15" s="6">
        <v>52</v>
      </c>
      <c r="E15" s="41">
        <f t="shared" si="0"/>
        <v>100</v>
      </c>
      <c r="F15" s="42"/>
      <c r="G15" s="43">
        <v>14</v>
      </c>
      <c r="H15" s="7">
        <v>49</v>
      </c>
      <c r="I15" s="7">
        <v>52</v>
      </c>
      <c r="J15" s="41">
        <f t="shared" si="1"/>
        <v>94.230769230769226</v>
      </c>
      <c r="K15" s="42"/>
      <c r="L15" s="43">
        <v>14</v>
      </c>
      <c r="M15" s="7">
        <v>32</v>
      </c>
      <c r="N15" s="7">
        <v>32</v>
      </c>
      <c r="O15" s="8">
        <f t="shared" si="2"/>
        <v>100</v>
      </c>
    </row>
    <row r="16" spans="1:15" ht="18" customHeight="1" x14ac:dyDescent="0.25">
      <c r="A16" s="40">
        <v>15</v>
      </c>
      <c r="B16" s="50" t="s">
        <v>19</v>
      </c>
      <c r="C16" s="6">
        <v>27</v>
      </c>
      <c r="D16" s="6">
        <v>27</v>
      </c>
      <c r="E16" s="41">
        <f t="shared" si="0"/>
        <v>100</v>
      </c>
      <c r="F16" s="42"/>
      <c r="G16" s="43">
        <v>15</v>
      </c>
      <c r="H16" s="7">
        <v>27</v>
      </c>
      <c r="I16" s="7">
        <v>27</v>
      </c>
      <c r="J16" s="41">
        <f t="shared" si="1"/>
        <v>100</v>
      </c>
      <c r="K16" s="42"/>
      <c r="L16" s="43">
        <v>15</v>
      </c>
      <c r="M16" s="7">
        <v>23</v>
      </c>
      <c r="N16" s="7">
        <v>23</v>
      </c>
      <c r="O16" s="8">
        <f t="shared" si="2"/>
        <v>100</v>
      </c>
    </row>
    <row r="17" spans="1:15" ht="18" customHeight="1" x14ac:dyDescent="0.25">
      <c r="A17" s="40">
        <v>16</v>
      </c>
      <c r="B17" s="50" t="s">
        <v>20</v>
      </c>
      <c r="C17" s="6">
        <v>47</v>
      </c>
      <c r="D17" s="6">
        <v>55</v>
      </c>
      <c r="E17" s="41">
        <f t="shared" si="0"/>
        <v>85.454545454545453</v>
      </c>
      <c r="F17" s="42"/>
      <c r="G17" s="43">
        <v>16</v>
      </c>
      <c r="H17" s="7">
        <v>49</v>
      </c>
      <c r="I17" s="7">
        <v>55</v>
      </c>
      <c r="J17" s="41">
        <f t="shared" si="1"/>
        <v>89.090909090909093</v>
      </c>
      <c r="K17" s="42"/>
      <c r="L17" s="43">
        <v>16</v>
      </c>
      <c r="M17" s="7">
        <v>35</v>
      </c>
      <c r="N17" s="7">
        <v>39</v>
      </c>
      <c r="O17" s="8">
        <f t="shared" si="2"/>
        <v>89.743589743589752</v>
      </c>
    </row>
    <row r="18" spans="1:15" ht="18" customHeight="1" x14ac:dyDescent="0.25">
      <c r="A18" s="40">
        <v>17</v>
      </c>
      <c r="B18" s="50" t="s">
        <v>21</v>
      </c>
      <c r="C18" s="6">
        <v>51</v>
      </c>
      <c r="D18" s="6">
        <v>52</v>
      </c>
      <c r="E18" s="41">
        <f t="shared" si="0"/>
        <v>98.076923076923066</v>
      </c>
      <c r="F18" s="42"/>
      <c r="G18" s="43">
        <v>17</v>
      </c>
      <c r="H18" s="7">
        <v>51</v>
      </c>
      <c r="I18" s="7">
        <v>52</v>
      </c>
      <c r="J18" s="41">
        <f t="shared" si="1"/>
        <v>98.076923076923066</v>
      </c>
      <c r="K18" s="42"/>
      <c r="L18" s="43">
        <v>17</v>
      </c>
      <c r="M18" s="7">
        <v>51</v>
      </c>
      <c r="N18" s="7">
        <v>51</v>
      </c>
      <c r="O18" s="8">
        <f t="shared" si="2"/>
        <v>100</v>
      </c>
    </row>
    <row r="19" spans="1:15" ht="18" customHeight="1" x14ac:dyDescent="0.25">
      <c r="A19" s="40">
        <v>18</v>
      </c>
      <c r="B19" s="50" t="s">
        <v>22</v>
      </c>
      <c r="C19" s="6">
        <v>43</v>
      </c>
      <c r="D19" s="6">
        <v>48</v>
      </c>
      <c r="E19" s="41">
        <f t="shared" si="0"/>
        <v>89.583333333333343</v>
      </c>
      <c r="F19" s="42"/>
      <c r="G19" s="43">
        <v>18</v>
      </c>
      <c r="H19" s="7">
        <v>47</v>
      </c>
      <c r="I19" s="7">
        <v>48</v>
      </c>
      <c r="J19" s="41">
        <f t="shared" si="1"/>
        <v>97.916666666666657</v>
      </c>
      <c r="K19" s="42"/>
      <c r="L19" s="43">
        <v>18</v>
      </c>
      <c r="M19" s="7">
        <v>22</v>
      </c>
      <c r="N19" s="7">
        <v>24</v>
      </c>
      <c r="O19" s="8">
        <f t="shared" si="2"/>
        <v>91.666666666666657</v>
      </c>
    </row>
    <row r="20" spans="1:15" ht="18" customHeight="1" x14ac:dyDescent="0.25">
      <c r="A20" s="40">
        <v>19</v>
      </c>
      <c r="B20" s="50" t="s">
        <v>23</v>
      </c>
      <c r="C20" s="6">
        <v>60</v>
      </c>
      <c r="D20" s="6">
        <v>61</v>
      </c>
      <c r="E20" s="41">
        <f t="shared" si="0"/>
        <v>98.360655737704917</v>
      </c>
      <c r="F20" s="42"/>
      <c r="G20" s="43">
        <v>19</v>
      </c>
      <c r="H20" s="7">
        <v>61</v>
      </c>
      <c r="I20" s="7">
        <v>61</v>
      </c>
      <c r="J20" s="41">
        <f t="shared" si="1"/>
        <v>100</v>
      </c>
      <c r="K20" s="42"/>
      <c r="L20" s="43">
        <v>19</v>
      </c>
      <c r="M20" s="7">
        <v>56</v>
      </c>
      <c r="N20" s="7">
        <v>56</v>
      </c>
      <c r="O20" s="8">
        <f t="shared" si="2"/>
        <v>100</v>
      </c>
    </row>
    <row r="21" spans="1:15" ht="18" customHeight="1" x14ac:dyDescent="0.25">
      <c r="A21" s="40">
        <v>20</v>
      </c>
      <c r="B21" s="50" t="s">
        <v>24</v>
      </c>
      <c r="C21" s="6">
        <v>60</v>
      </c>
      <c r="D21" s="6">
        <v>60</v>
      </c>
      <c r="E21" s="41">
        <f t="shared" si="0"/>
        <v>100</v>
      </c>
      <c r="F21" s="42"/>
      <c r="G21" s="43">
        <v>20</v>
      </c>
      <c r="H21" s="7">
        <v>60</v>
      </c>
      <c r="I21" s="7">
        <v>60</v>
      </c>
      <c r="J21" s="41">
        <f t="shared" si="1"/>
        <v>100</v>
      </c>
      <c r="K21" s="42"/>
      <c r="L21" s="43">
        <v>20</v>
      </c>
      <c r="M21" s="7">
        <v>30</v>
      </c>
      <c r="N21" s="7">
        <v>30</v>
      </c>
      <c r="O21" s="8">
        <f t="shared" si="2"/>
        <v>100</v>
      </c>
    </row>
    <row r="22" spans="1:15" ht="18" customHeight="1" x14ac:dyDescent="0.25">
      <c r="A22" s="40">
        <v>21</v>
      </c>
      <c r="B22" s="50" t="s">
        <v>25</v>
      </c>
      <c r="C22" s="6">
        <v>64</v>
      </c>
      <c r="D22" s="6">
        <v>64</v>
      </c>
      <c r="E22" s="41">
        <f t="shared" si="0"/>
        <v>100</v>
      </c>
      <c r="F22" s="42"/>
      <c r="G22" s="43">
        <v>21</v>
      </c>
      <c r="H22" s="7">
        <v>63</v>
      </c>
      <c r="I22" s="7">
        <v>64</v>
      </c>
      <c r="J22" s="41">
        <f t="shared" si="1"/>
        <v>98.4375</v>
      </c>
      <c r="K22" s="42"/>
      <c r="L22" s="43">
        <v>21</v>
      </c>
      <c r="M22" s="7">
        <v>27</v>
      </c>
      <c r="N22" s="7">
        <v>28</v>
      </c>
      <c r="O22" s="8">
        <f t="shared" si="2"/>
        <v>96.428571428571431</v>
      </c>
    </row>
    <row r="23" spans="1:15" ht="18" customHeight="1" x14ac:dyDescent="0.25">
      <c r="A23" s="40">
        <v>22</v>
      </c>
      <c r="B23" s="50" t="s">
        <v>26</v>
      </c>
      <c r="C23" s="6">
        <v>80</v>
      </c>
      <c r="D23" s="6">
        <v>82</v>
      </c>
      <c r="E23" s="41">
        <f t="shared" si="0"/>
        <v>97.560975609756099</v>
      </c>
      <c r="F23" s="42"/>
      <c r="G23" s="43">
        <v>22</v>
      </c>
      <c r="H23" s="7">
        <v>78</v>
      </c>
      <c r="I23" s="7">
        <v>82</v>
      </c>
      <c r="J23" s="41">
        <f t="shared" si="1"/>
        <v>95.121951219512198</v>
      </c>
      <c r="K23" s="42"/>
      <c r="L23" s="43">
        <v>22</v>
      </c>
      <c r="M23" s="7">
        <v>33</v>
      </c>
      <c r="N23" s="7">
        <v>33</v>
      </c>
      <c r="O23" s="8">
        <f t="shared" si="2"/>
        <v>100</v>
      </c>
    </row>
    <row r="24" spans="1:15" ht="18" customHeight="1" x14ac:dyDescent="0.25">
      <c r="A24" s="40">
        <v>23</v>
      </c>
      <c r="B24" s="50" t="s">
        <v>27</v>
      </c>
      <c r="C24" s="6">
        <v>23</v>
      </c>
      <c r="D24" s="6">
        <v>23</v>
      </c>
      <c r="E24" s="41">
        <f t="shared" si="0"/>
        <v>100</v>
      </c>
      <c r="F24" s="42"/>
      <c r="G24" s="43">
        <v>23</v>
      </c>
      <c r="H24" s="7">
        <v>23</v>
      </c>
      <c r="I24" s="7">
        <v>23</v>
      </c>
      <c r="J24" s="41">
        <f t="shared" si="1"/>
        <v>100</v>
      </c>
      <c r="K24" s="42"/>
      <c r="L24" s="43">
        <v>23</v>
      </c>
      <c r="M24" s="7">
        <v>10</v>
      </c>
      <c r="N24" s="7">
        <v>10</v>
      </c>
      <c r="O24" s="8">
        <f t="shared" si="2"/>
        <v>100</v>
      </c>
    </row>
    <row r="25" spans="1:15" ht="18" customHeight="1" x14ac:dyDescent="0.25">
      <c r="A25" s="40">
        <v>24</v>
      </c>
      <c r="B25" s="50" t="s">
        <v>28</v>
      </c>
      <c r="C25" s="6">
        <v>72</v>
      </c>
      <c r="D25" s="6">
        <v>75</v>
      </c>
      <c r="E25" s="41">
        <f t="shared" si="0"/>
        <v>96</v>
      </c>
      <c r="F25" s="42"/>
      <c r="G25" s="43">
        <v>24</v>
      </c>
      <c r="H25" s="7">
        <v>71</v>
      </c>
      <c r="I25" s="7">
        <v>75</v>
      </c>
      <c r="J25" s="41">
        <f t="shared" si="1"/>
        <v>94.666666666666671</v>
      </c>
      <c r="K25" s="42"/>
      <c r="L25" s="43">
        <v>24</v>
      </c>
      <c r="M25" s="7">
        <v>30</v>
      </c>
      <c r="N25" s="7">
        <v>31</v>
      </c>
      <c r="O25" s="8">
        <f t="shared" si="2"/>
        <v>96.774193548387103</v>
      </c>
    </row>
    <row r="26" spans="1:15" ht="18" customHeight="1" x14ac:dyDescent="0.25">
      <c r="A26" s="40">
        <v>25</v>
      </c>
      <c r="B26" s="50" t="s">
        <v>29</v>
      </c>
      <c r="C26" s="6">
        <v>19</v>
      </c>
      <c r="D26" s="6">
        <v>19</v>
      </c>
      <c r="E26" s="41">
        <f t="shared" si="0"/>
        <v>100</v>
      </c>
      <c r="F26" s="42"/>
      <c r="G26" s="43">
        <v>25</v>
      </c>
      <c r="H26" s="7">
        <v>19</v>
      </c>
      <c r="I26" s="7">
        <v>19</v>
      </c>
      <c r="J26" s="41">
        <f t="shared" si="1"/>
        <v>100</v>
      </c>
      <c r="K26" s="42"/>
      <c r="L26" s="43">
        <v>25</v>
      </c>
      <c r="M26" s="7">
        <v>14</v>
      </c>
      <c r="N26" s="7">
        <v>14</v>
      </c>
      <c r="O26" s="8">
        <f t="shared" si="2"/>
        <v>100</v>
      </c>
    </row>
    <row r="27" spans="1:15" ht="18" customHeight="1" x14ac:dyDescent="0.25">
      <c r="A27" s="40">
        <v>26</v>
      </c>
      <c r="B27" s="50" t="s">
        <v>30</v>
      </c>
      <c r="C27" s="6">
        <v>25</v>
      </c>
      <c r="D27" s="6">
        <v>27</v>
      </c>
      <c r="E27" s="41">
        <f t="shared" si="0"/>
        <v>92.592592592592595</v>
      </c>
      <c r="F27" s="42"/>
      <c r="G27" s="43">
        <v>26</v>
      </c>
      <c r="H27" s="7">
        <v>26</v>
      </c>
      <c r="I27" s="7">
        <v>27</v>
      </c>
      <c r="J27" s="41">
        <f t="shared" si="1"/>
        <v>96.296296296296291</v>
      </c>
      <c r="K27" s="42"/>
      <c r="L27" s="43">
        <v>26</v>
      </c>
      <c r="M27" s="7">
        <v>16</v>
      </c>
      <c r="N27" s="7">
        <v>16</v>
      </c>
      <c r="O27" s="8">
        <f t="shared" si="2"/>
        <v>100</v>
      </c>
    </row>
    <row r="28" spans="1:15" ht="18" customHeight="1" x14ac:dyDescent="0.25">
      <c r="A28" s="40">
        <v>27</v>
      </c>
      <c r="B28" s="50" t="s">
        <v>31</v>
      </c>
      <c r="C28" s="6">
        <v>15</v>
      </c>
      <c r="D28" s="6">
        <v>16</v>
      </c>
      <c r="E28" s="41">
        <f t="shared" si="0"/>
        <v>93.75</v>
      </c>
      <c r="F28" s="42"/>
      <c r="G28" s="43">
        <v>27</v>
      </c>
      <c r="H28" s="7">
        <v>15</v>
      </c>
      <c r="I28" s="7">
        <v>16</v>
      </c>
      <c r="J28" s="41">
        <f t="shared" si="1"/>
        <v>93.75</v>
      </c>
      <c r="K28" s="42"/>
      <c r="L28" s="43">
        <v>27</v>
      </c>
      <c r="M28" s="7">
        <v>10</v>
      </c>
      <c r="N28" s="7">
        <v>10</v>
      </c>
      <c r="O28" s="8">
        <f t="shared" si="2"/>
        <v>100</v>
      </c>
    </row>
    <row r="29" spans="1:15" ht="18" customHeight="1" x14ac:dyDescent="0.25">
      <c r="A29" s="40">
        <v>28</v>
      </c>
      <c r="B29" s="50" t="s">
        <v>32</v>
      </c>
      <c r="C29" s="6">
        <v>17</v>
      </c>
      <c r="D29" s="6">
        <v>17</v>
      </c>
      <c r="E29" s="41">
        <f t="shared" si="0"/>
        <v>100</v>
      </c>
      <c r="F29" s="42"/>
      <c r="G29" s="43">
        <v>28</v>
      </c>
      <c r="H29" s="7">
        <v>17</v>
      </c>
      <c r="I29" s="7">
        <v>17</v>
      </c>
      <c r="J29" s="41">
        <f t="shared" si="1"/>
        <v>100</v>
      </c>
      <c r="K29" s="42"/>
      <c r="L29" s="43">
        <v>28</v>
      </c>
      <c r="M29" s="7">
        <v>15</v>
      </c>
      <c r="N29" s="7">
        <v>15</v>
      </c>
      <c r="O29" s="8">
        <f t="shared" si="2"/>
        <v>100</v>
      </c>
    </row>
    <row r="30" spans="1:15" ht="18" customHeight="1" x14ac:dyDescent="0.25">
      <c r="A30" s="40">
        <v>29</v>
      </c>
      <c r="B30" s="50" t="s">
        <v>33</v>
      </c>
      <c r="C30" s="6">
        <v>30</v>
      </c>
      <c r="D30" s="6">
        <v>30</v>
      </c>
      <c r="E30" s="41">
        <f t="shared" si="0"/>
        <v>100</v>
      </c>
      <c r="F30" s="42"/>
      <c r="G30" s="43">
        <v>29</v>
      </c>
      <c r="H30" s="7">
        <v>30</v>
      </c>
      <c r="I30" s="7">
        <v>30</v>
      </c>
      <c r="J30" s="41">
        <f t="shared" si="1"/>
        <v>100</v>
      </c>
      <c r="K30" s="42"/>
      <c r="L30" s="43">
        <v>29</v>
      </c>
      <c r="M30" s="7">
        <v>20</v>
      </c>
      <c r="N30" s="7">
        <v>20</v>
      </c>
      <c r="O30" s="8">
        <f t="shared" si="2"/>
        <v>100</v>
      </c>
    </row>
    <row r="31" spans="1:15" ht="18" customHeight="1" x14ac:dyDescent="0.25">
      <c r="A31" s="40">
        <v>30</v>
      </c>
      <c r="B31" s="50" t="s">
        <v>34</v>
      </c>
      <c r="C31" s="6">
        <v>16</v>
      </c>
      <c r="D31" s="6">
        <v>16</v>
      </c>
      <c r="E31" s="41">
        <f t="shared" si="0"/>
        <v>100</v>
      </c>
      <c r="F31" s="42"/>
      <c r="G31" s="43">
        <v>30</v>
      </c>
      <c r="H31" s="7">
        <v>16</v>
      </c>
      <c r="I31" s="7">
        <v>16</v>
      </c>
      <c r="J31" s="41">
        <f t="shared" si="1"/>
        <v>100</v>
      </c>
      <c r="K31" s="42"/>
      <c r="L31" s="43">
        <v>30</v>
      </c>
      <c r="M31" s="7">
        <v>11</v>
      </c>
      <c r="N31" s="7">
        <v>11</v>
      </c>
      <c r="O31" s="8">
        <f t="shared" si="2"/>
        <v>100</v>
      </c>
    </row>
    <row r="32" spans="1:15" ht="18" customHeight="1" x14ac:dyDescent="0.25">
      <c r="A32" s="40">
        <v>31</v>
      </c>
      <c r="B32" s="50" t="s">
        <v>35</v>
      </c>
      <c r="C32" s="6">
        <v>18</v>
      </c>
      <c r="D32" s="6">
        <v>18</v>
      </c>
      <c r="E32" s="41">
        <f t="shared" si="0"/>
        <v>100</v>
      </c>
      <c r="F32" s="42"/>
      <c r="G32" s="43">
        <v>31</v>
      </c>
      <c r="H32" s="7">
        <v>18</v>
      </c>
      <c r="I32" s="7">
        <v>18</v>
      </c>
      <c r="J32" s="41">
        <f t="shared" si="1"/>
        <v>100</v>
      </c>
      <c r="K32" s="42"/>
      <c r="L32" s="43">
        <v>31</v>
      </c>
      <c r="M32" s="7">
        <v>12</v>
      </c>
      <c r="N32" s="7">
        <v>12</v>
      </c>
      <c r="O32" s="8">
        <f t="shared" si="2"/>
        <v>100</v>
      </c>
    </row>
    <row r="33" spans="1:15" ht="18" customHeight="1" x14ac:dyDescent="0.25">
      <c r="A33" s="40">
        <v>32</v>
      </c>
      <c r="B33" s="50" t="s">
        <v>36</v>
      </c>
      <c r="C33" s="6">
        <v>19</v>
      </c>
      <c r="D33" s="6">
        <v>19</v>
      </c>
      <c r="E33" s="41">
        <f t="shared" si="0"/>
        <v>100</v>
      </c>
      <c r="F33" s="42"/>
      <c r="G33" s="43">
        <v>32</v>
      </c>
      <c r="H33" s="7">
        <v>19</v>
      </c>
      <c r="I33" s="7">
        <v>19</v>
      </c>
      <c r="J33" s="41">
        <f t="shared" si="1"/>
        <v>100</v>
      </c>
      <c r="K33" s="42"/>
      <c r="L33" s="43">
        <v>32</v>
      </c>
      <c r="M33" s="7">
        <v>17</v>
      </c>
      <c r="N33" s="7">
        <v>17</v>
      </c>
      <c r="O33" s="8">
        <f t="shared" si="2"/>
        <v>100</v>
      </c>
    </row>
    <row r="34" spans="1:15" ht="18" customHeight="1" x14ac:dyDescent="0.25">
      <c r="A34" s="40">
        <v>33</v>
      </c>
      <c r="B34" s="50" t="s">
        <v>37</v>
      </c>
      <c r="C34" s="6">
        <v>12</v>
      </c>
      <c r="D34" s="6">
        <v>13</v>
      </c>
      <c r="E34" s="41">
        <f t="shared" si="0"/>
        <v>92.307692307692307</v>
      </c>
      <c r="F34" s="42"/>
      <c r="G34" s="43">
        <v>33</v>
      </c>
      <c r="H34" s="7">
        <v>12</v>
      </c>
      <c r="I34" s="7">
        <v>13</v>
      </c>
      <c r="J34" s="41">
        <f t="shared" si="1"/>
        <v>92.307692307692307</v>
      </c>
      <c r="K34" s="42"/>
      <c r="L34" s="43">
        <v>33</v>
      </c>
      <c r="M34" s="7">
        <v>6</v>
      </c>
      <c r="N34" s="7">
        <v>6</v>
      </c>
      <c r="O34" s="8">
        <f t="shared" si="2"/>
        <v>100</v>
      </c>
    </row>
    <row r="35" spans="1:15" ht="18" customHeight="1" x14ac:dyDescent="0.25">
      <c r="A35" s="40">
        <v>34</v>
      </c>
      <c r="B35" s="50" t="s">
        <v>38</v>
      </c>
      <c r="C35" s="6">
        <v>3</v>
      </c>
      <c r="D35" s="6">
        <v>3</v>
      </c>
      <c r="E35" s="41">
        <f t="shared" si="0"/>
        <v>100</v>
      </c>
      <c r="F35" s="42"/>
      <c r="G35" s="43">
        <v>34</v>
      </c>
      <c r="H35" s="7">
        <v>3</v>
      </c>
      <c r="I35" s="7">
        <v>3</v>
      </c>
      <c r="J35" s="41">
        <f t="shared" si="1"/>
        <v>100</v>
      </c>
      <c r="K35" s="42"/>
      <c r="L35" s="43">
        <v>34</v>
      </c>
      <c r="M35" s="7">
        <v>3</v>
      </c>
      <c r="N35" s="7">
        <v>3</v>
      </c>
      <c r="O35" s="8">
        <f t="shared" si="2"/>
        <v>100</v>
      </c>
    </row>
    <row r="36" spans="1:15" ht="18" customHeight="1" x14ac:dyDescent="0.25">
      <c r="A36" s="40">
        <v>35</v>
      </c>
      <c r="B36" s="50" t="s">
        <v>39</v>
      </c>
      <c r="C36" s="6">
        <v>9</v>
      </c>
      <c r="D36" s="6">
        <v>11</v>
      </c>
      <c r="E36" s="41">
        <f t="shared" si="0"/>
        <v>81.818181818181827</v>
      </c>
      <c r="F36" s="42"/>
      <c r="G36" s="43">
        <v>35</v>
      </c>
      <c r="H36" s="7">
        <v>9</v>
      </c>
      <c r="I36" s="7">
        <v>11</v>
      </c>
      <c r="J36" s="41">
        <f t="shared" si="1"/>
        <v>81.818181818181827</v>
      </c>
      <c r="K36" s="42"/>
      <c r="L36" s="43">
        <v>35</v>
      </c>
      <c r="M36" s="7">
        <v>8</v>
      </c>
      <c r="N36" s="7">
        <v>8</v>
      </c>
      <c r="O36" s="8">
        <f t="shared" si="2"/>
        <v>100</v>
      </c>
    </row>
    <row r="37" spans="1:15" ht="18" customHeight="1" x14ac:dyDescent="0.25">
      <c r="A37" s="40">
        <v>36</v>
      </c>
      <c r="B37" s="50" t="s">
        <v>40</v>
      </c>
      <c r="C37" s="6">
        <v>11</v>
      </c>
      <c r="D37" s="6">
        <v>11</v>
      </c>
      <c r="E37" s="41">
        <f t="shared" si="0"/>
        <v>100</v>
      </c>
      <c r="F37" s="42"/>
      <c r="G37" s="43">
        <v>36</v>
      </c>
      <c r="H37" s="7">
        <v>11</v>
      </c>
      <c r="I37" s="7">
        <v>11</v>
      </c>
      <c r="J37" s="41">
        <f t="shared" si="1"/>
        <v>100</v>
      </c>
      <c r="K37" s="42"/>
      <c r="L37" s="43">
        <v>36</v>
      </c>
      <c r="M37" s="7">
        <v>6</v>
      </c>
      <c r="N37" s="7">
        <v>6</v>
      </c>
      <c r="O37" s="8">
        <f t="shared" si="2"/>
        <v>100</v>
      </c>
    </row>
    <row r="38" spans="1:15" ht="18" customHeight="1" x14ac:dyDescent="0.25">
      <c r="A38" s="40">
        <v>37</v>
      </c>
      <c r="B38" s="50" t="s">
        <v>41</v>
      </c>
      <c r="C38" s="6">
        <v>14</v>
      </c>
      <c r="D38" s="6">
        <v>15</v>
      </c>
      <c r="E38" s="41">
        <f t="shared" si="0"/>
        <v>93.333333333333329</v>
      </c>
      <c r="F38" s="42"/>
      <c r="G38" s="43">
        <v>37</v>
      </c>
      <c r="H38" s="7">
        <v>14</v>
      </c>
      <c r="I38" s="7">
        <v>15</v>
      </c>
      <c r="J38" s="41">
        <f t="shared" si="1"/>
        <v>93.333333333333329</v>
      </c>
      <c r="K38" s="42"/>
      <c r="L38" s="43">
        <v>37</v>
      </c>
      <c r="M38" s="7">
        <v>7</v>
      </c>
      <c r="N38" s="7">
        <v>7</v>
      </c>
      <c r="O38" s="8">
        <f t="shared" si="2"/>
        <v>100</v>
      </c>
    </row>
    <row r="39" spans="1:15" ht="18" customHeight="1" x14ac:dyDescent="0.25">
      <c r="A39" s="40">
        <v>38</v>
      </c>
      <c r="B39" s="50" t="s">
        <v>42</v>
      </c>
      <c r="C39" s="6">
        <v>7</v>
      </c>
      <c r="D39" s="6">
        <v>7</v>
      </c>
      <c r="E39" s="41">
        <f t="shared" si="0"/>
        <v>100</v>
      </c>
      <c r="F39" s="42"/>
      <c r="G39" s="43">
        <v>38</v>
      </c>
      <c r="H39" s="7">
        <v>7</v>
      </c>
      <c r="I39" s="7">
        <v>7</v>
      </c>
      <c r="J39" s="41">
        <f t="shared" si="1"/>
        <v>100</v>
      </c>
      <c r="K39" s="42"/>
      <c r="L39" s="43">
        <v>38</v>
      </c>
      <c r="M39" s="7">
        <v>3</v>
      </c>
      <c r="N39" s="7">
        <v>3</v>
      </c>
      <c r="O39" s="8">
        <f t="shared" si="2"/>
        <v>100</v>
      </c>
    </row>
    <row r="40" spans="1:15" ht="18" customHeight="1" x14ac:dyDescent="0.25">
      <c r="A40" s="40">
        <v>39</v>
      </c>
      <c r="B40" s="50" t="s">
        <v>45</v>
      </c>
      <c r="C40" s="6">
        <v>372</v>
      </c>
      <c r="D40" s="6">
        <v>373</v>
      </c>
      <c r="E40" s="41">
        <f t="shared" si="0"/>
        <v>99.731903485254691</v>
      </c>
      <c r="F40" s="42"/>
      <c r="G40" s="43">
        <v>39</v>
      </c>
      <c r="H40" s="7">
        <v>371</v>
      </c>
      <c r="I40" s="7">
        <v>373</v>
      </c>
      <c r="J40" s="41">
        <f t="shared" si="1"/>
        <v>99.463806970509381</v>
      </c>
      <c r="K40" s="42"/>
      <c r="L40" s="43">
        <v>39</v>
      </c>
      <c r="M40" s="7">
        <v>331</v>
      </c>
      <c r="N40" s="7">
        <v>332</v>
      </c>
      <c r="O40" s="8">
        <f t="shared" si="2"/>
        <v>99.698795180722882</v>
      </c>
    </row>
    <row r="41" spans="1:15" ht="18" customHeight="1" x14ac:dyDescent="0.25">
      <c r="A41" s="40">
        <v>40</v>
      </c>
      <c r="B41" s="50" t="s">
        <v>44</v>
      </c>
      <c r="C41" s="6">
        <v>406</v>
      </c>
      <c r="D41" s="6">
        <v>411</v>
      </c>
      <c r="E41" s="41">
        <f t="shared" si="0"/>
        <v>98.783454987834546</v>
      </c>
      <c r="F41" s="42"/>
      <c r="G41" s="43">
        <v>40</v>
      </c>
      <c r="H41" s="7">
        <v>408</v>
      </c>
      <c r="I41" s="7">
        <v>411</v>
      </c>
      <c r="J41" s="41">
        <f t="shared" si="1"/>
        <v>99.270072992700733</v>
      </c>
      <c r="K41" s="42"/>
      <c r="L41" s="43">
        <v>40</v>
      </c>
      <c r="M41" s="7">
        <v>341</v>
      </c>
      <c r="N41" s="7">
        <v>343</v>
      </c>
      <c r="O41" s="8">
        <f t="shared" si="2"/>
        <v>99.416909620991262</v>
      </c>
    </row>
  </sheetData>
  <autoFilter ref="A1:O41"/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Normal="100" workbookViewId="0">
      <selection activeCell="B1" sqref="B1"/>
    </sheetView>
  </sheetViews>
  <sheetFormatPr defaultColWidth="8.7109375" defaultRowHeight="15" x14ac:dyDescent="0.25"/>
  <cols>
    <col min="1" max="1" width="5" customWidth="1"/>
    <col min="2" max="2" width="38.85546875" customWidth="1"/>
    <col min="3" max="3" width="6.42578125" customWidth="1"/>
    <col min="4" max="4" width="7.140625" customWidth="1"/>
    <col min="5" max="5" width="9.5703125" customWidth="1"/>
    <col min="7" max="7" width="6" customWidth="1"/>
    <col min="8" max="8" width="7.85546875" customWidth="1"/>
    <col min="9" max="9" width="7.140625" customWidth="1"/>
    <col min="10" max="10" width="8" customWidth="1"/>
    <col min="12" max="12" width="5.5703125" customWidth="1"/>
    <col min="13" max="13" width="6.5703125" customWidth="1"/>
    <col min="14" max="14" width="7.28515625" customWidth="1"/>
    <col min="15" max="15" width="7.7109375" customWidth="1"/>
  </cols>
  <sheetData>
    <row r="1" spans="1:15" ht="105.75" customHeight="1" x14ac:dyDescent="0.25">
      <c r="A1" s="2" t="s">
        <v>99</v>
      </c>
      <c r="B1" s="2" t="s">
        <v>100</v>
      </c>
      <c r="C1" s="37" t="s">
        <v>109</v>
      </c>
      <c r="D1" s="37" t="s">
        <v>121</v>
      </c>
      <c r="E1" s="38" t="s">
        <v>66</v>
      </c>
      <c r="F1" s="39"/>
      <c r="G1" s="3" t="s">
        <v>99</v>
      </c>
      <c r="H1" s="37" t="s">
        <v>109</v>
      </c>
      <c r="I1" s="37" t="s">
        <v>121</v>
      </c>
      <c r="J1" s="37" t="s">
        <v>66</v>
      </c>
      <c r="K1" s="39"/>
      <c r="L1" s="3" t="s">
        <v>99</v>
      </c>
      <c r="M1" s="37" t="s">
        <v>109</v>
      </c>
      <c r="N1" s="37" t="s">
        <v>121</v>
      </c>
      <c r="O1" s="37" t="s">
        <v>66</v>
      </c>
    </row>
    <row r="2" spans="1:15" ht="18" customHeight="1" x14ac:dyDescent="0.25">
      <c r="A2" s="40">
        <v>1</v>
      </c>
      <c r="B2" s="50" t="s">
        <v>5</v>
      </c>
      <c r="C2" s="6">
        <v>364</v>
      </c>
      <c r="D2" s="6">
        <v>398</v>
      </c>
      <c r="E2" s="41">
        <f t="shared" ref="E2:E41" si="0">C2/D2*100</f>
        <v>91.457286432160799</v>
      </c>
      <c r="F2" s="42"/>
      <c r="G2" s="43">
        <v>1</v>
      </c>
      <c r="H2" s="7">
        <v>366</v>
      </c>
      <c r="I2" s="7">
        <v>398</v>
      </c>
      <c r="J2" s="41">
        <f t="shared" ref="J2:J41" si="1">H2/I2*100</f>
        <v>91.959798994974875</v>
      </c>
      <c r="K2" s="42"/>
      <c r="L2" s="43">
        <v>1</v>
      </c>
      <c r="M2" s="7">
        <v>371</v>
      </c>
      <c r="N2" s="7">
        <v>398</v>
      </c>
      <c r="O2" s="8">
        <f t="shared" ref="O2:O41" si="2">M2/N2*100</f>
        <v>93.21608040201005</v>
      </c>
    </row>
    <row r="3" spans="1:15" ht="18" customHeight="1" x14ac:dyDescent="0.25">
      <c r="A3" s="40">
        <v>2</v>
      </c>
      <c r="B3" s="50" t="s">
        <v>6</v>
      </c>
      <c r="C3" s="6">
        <v>245</v>
      </c>
      <c r="D3" s="6">
        <v>288</v>
      </c>
      <c r="E3" s="41">
        <f t="shared" si="0"/>
        <v>85.069444444444443</v>
      </c>
      <c r="F3" s="42"/>
      <c r="G3" s="43">
        <v>2</v>
      </c>
      <c r="H3" s="7">
        <v>244</v>
      </c>
      <c r="I3" s="7">
        <v>288</v>
      </c>
      <c r="J3" s="41">
        <f t="shared" si="1"/>
        <v>84.722222222222214</v>
      </c>
      <c r="K3" s="42"/>
      <c r="L3" s="43">
        <v>2</v>
      </c>
      <c r="M3" s="7">
        <v>250</v>
      </c>
      <c r="N3" s="7">
        <v>288</v>
      </c>
      <c r="O3" s="8">
        <f t="shared" si="2"/>
        <v>86.805555555555557</v>
      </c>
    </row>
    <row r="4" spans="1:15" ht="18" customHeight="1" x14ac:dyDescent="0.25">
      <c r="A4" s="40">
        <v>3</v>
      </c>
      <c r="B4" s="50" t="s">
        <v>7</v>
      </c>
      <c r="C4" s="6">
        <v>235</v>
      </c>
      <c r="D4" s="6">
        <v>266</v>
      </c>
      <c r="E4" s="41">
        <f t="shared" si="0"/>
        <v>88.345864661654133</v>
      </c>
      <c r="F4" s="42"/>
      <c r="G4" s="43">
        <v>3</v>
      </c>
      <c r="H4" s="7">
        <v>240</v>
      </c>
      <c r="I4" s="7">
        <v>266</v>
      </c>
      <c r="J4" s="41">
        <f t="shared" si="1"/>
        <v>90.225563909774436</v>
      </c>
      <c r="K4" s="42"/>
      <c r="L4" s="43">
        <v>3</v>
      </c>
      <c r="M4" s="7">
        <v>248</v>
      </c>
      <c r="N4" s="7">
        <v>266</v>
      </c>
      <c r="O4" s="8">
        <f t="shared" si="2"/>
        <v>93.233082706766908</v>
      </c>
    </row>
    <row r="5" spans="1:15" ht="18" customHeight="1" x14ac:dyDescent="0.25">
      <c r="A5" s="40">
        <v>4</v>
      </c>
      <c r="B5" s="50" t="s">
        <v>8</v>
      </c>
      <c r="C5" s="6">
        <v>102</v>
      </c>
      <c r="D5" s="6">
        <v>108</v>
      </c>
      <c r="E5" s="41">
        <f t="shared" si="0"/>
        <v>94.444444444444443</v>
      </c>
      <c r="F5" s="42"/>
      <c r="G5" s="43">
        <v>4</v>
      </c>
      <c r="H5" s="7">
        <v>103</v>
      </c>
      <c r="I5" s="7">
        <v>108</v>
      </c>
      <c r="J5" s="41">
        <f t="shared" si="1"/>
        <v>95.370370370370367</v>
      </c>
      <c r="K5" s="42"/>
      <c r="L5" s="43">
        <v>4</v>
      </c>
      <c r="M5" s="7">
        <v>102</v>
      </c>
      <c r="N5" s="7">
        <v>108</v>
      </c>
      <c r="O5" s="8">
        <f t="shared" si="2"/>
        <v>94.444444444444443</v>
      </c>
    </row>
    <row r="6" spans="1:15" ht="18" customHeight="1" x14ac:dyDescent="0.25">
      <c r="A6" s="40">
        <v>5</v>
      </c>
      <c r="B6" s="50" t="s">
        <v>9</v>
      </c>
      <c r="C6" s="6">
        <v>83</v>
      </c>
      <c r="D6" s="6">
        <v>86</v>
      </c>
      <c r="E6" s="41">
        <f t="shared" si="0"/>
        <v>96.511627906976756</v>
      </c>
      <c r="F6" s="42"/>
      <c r="G6" s="43">
        <v>5</v>
      </c>
      <c r="H6" s="7">
        <v>83</v>
      </c>
      <c r="I6" s="7">
        <v>86</v>
      </c>
      <c r="J6" s="41">
        <f t="shared" si="1"/>
        <v>96.511627906976756</v>
      </c>
      <c r="K6" s="42"/>
      <c r="L6" s="43">
        <v>5</v>
      </c>
      <c r="M6" s="7">
        <v>84</v>
      </c>
      <c r="N6" s="7">
        <v>86</v>
      </c>
      <c r="O6" s="8">
        <f t="shared" si="2"/>
        <v>97.674418604651152</v>
      </c>
    </row>
    <row r="7" spans="1:15" ht="18" customHeight="1" x14ac:dyDescent="0.25">
      <c r="A7" s="40">
        <v>6</v>
      </c>
      <c r="B7" s="50" t="s">
        <v>10</v>
      </c>
      <c r="C7" s="6">
        <v>43</v>
      </c>
      <c r="D7" s="6">
        <v>51</v>
      </c>
      <c r="E7" s="41">
        <f t="shared" si="0"/>
        <v>84.313725490196077</v>
      </c>
      <c r="F7" s="42"/>
      <c r="G7" s="43">
        <v>6</v>
      </c>
      <c r="H7" s="7">
        <v>45</v>
      </c>
      <c r="I7" s="7">
        <v>51</v>
      </c>
      <c r="J7" s="41">
        <f t="shared" si="1"/>
        <v>88.235294117647058</v>
      </c>
      <c r="K7" s="42"/>
      <c r="L7" s="43">
        <v>6</v>
      </c>
      <c r="M7" s="7">
        <v>45</v>
      </c>
      <c r="N7" s="7">
        <v>51</v>
      </c>
      <c r="O7" s="8">
        <f t="shared" si="2"/>
        <v>88.235294117647058</v>
      </c>
    </row>
    <row r="8" spans="1:15" ht="18" customHeight="1" x14ac:dyDescent="0.25">
      <c r="A8" s="40">
        <v>7</v>
      </c>
      <c r="B8" s="50" t="s">
        <v>11</v>
      </c>
      <c r="C8" s="6">
        <v>56</v>
      </c>
      <c r="D8" s="6">
        <v>60</v>
      </c>
      <c r="E8" s="41">
        <f t="shared" si="0"/>
        <v>93.333333333333329</v>
      </c>
      <c r="F8" s="42"/>
      <c r="G8" s="43">
        <v>7</v>
      </c>
      <c r="H8" s="7">
        <v>58</v>
      </c>
      <c r="I8" s="7">
        <v>60</v>
      </c>
      <c r="J8" s="41">
        <f t="shared" si="1"/>
        <v>96.666666666666671</v>
      </c>
      <c r="K8" s="42"/>
      <c r="L8" s="43">
        <v>7</v>
      </c>
      <c r="M8" s="7">
        <v>58</v>
      </c>
      <c r="N8" s="7">
        <v>60</v>
      </c>
      <c r="O8" s="8">
        <f t="shared" si="2"/>
        <v>96.666666666666671</v>
      </c>
    </row>
    <row r="9" spans="1:15" ht="18" customHeight="1" x14ac:dyDescent="0.25">
      <c r="A9" s="40">
        <v>8</v>
      </c>
      <c r="B9" s="50" t="s">
        <v>12</v>
      </c>
      <c r="C9" s="6">
        <v>55</v>
      </c>
      <c r="D9" s="6">
        <v>56</v>
      </c>
      <c r="E9" s="41">
        <f t="shared" si="0"/>
        <v>98.214285714285708</v>
      </c>
      <c r="F9" s="42"/>
      <c r="G9" s="43">
        <v>8</v>
      </c>
      <c r="H9" s="7">
        <v>56</v>
      </c>
      <c r="I9" s="7">
        <v>56</v>
      </c>
      <c r="J9" s="41">
        <f t="shared" si="1"/>
        <v>100</v>
      </c>
      <c r="K9" s="42"/>
      <c r="L9" s="43">
        <v>8</v>
      </c>
      <c r="M9" s="7">
        <v>56</v>
      </c>
      <c r="N9" s="7">
        <v>56</v>
      </c>
      <c r="O9" s="8">
        <f t="shared" si="2"/>
        <v>100</v>
      </c>
    </row>
    <row r="10" spans="1:15" ht="18" customHeight="1" x14ac:dyDescent="0.25">
      <c r="A10" s="40">
        <v>9</v>
      </c>
      <c r="B10" s="50" t="s">
        <v>13</v>
      </c>
      <c r="C10" s="6">
        <v>58</v>
      </c>
      <c r="D10" s="6">
        <v>67</v>
      </c>
      <c r="E10" s="41">
        <f t="shared" si="0"/>
        <v>86.567164179104466</v>
      </c>
      <c r="F10" s="42"/>
      <c r="G10" s="43">
        <v>9</v>
      </c>
      <c r="H10" s="7">
        <v>62</v>
      </c>
      <c r="I10" s="7">
        <v>67</v>
      </c>
      <c r="J10" s="41">
        <f t="shared" si="1"/>
        <v>92.537313432835816</v>
      </c>
      <c r="K10" s="42"/>
      <c r="L10" s="43">
        <v>9</v>
      </c>
      <c r="M10" s="7">
        <v>65</v>
      </c>
      <c r="N10" s="7">
        <v>67</v>
      </c>
      <c r="O10" s="8">
        <f t="shared" si="2"/>
        <v>97.014925373134332</v>
      </c>
    </row>
    <row r="11" spans="1:15" ht="18" customHeight="1" x14ac:dyDescent="0.25">
      <c r="A11" s="40">
        <v>10</v>
      </c>
      <c r="B11" s="50" t="s">
        <v>14</v>
      </c>
      <c r="C11" s="6">
        <v>43</v>
      </c>
      <c r="D11" s="6">
        <v>47</v>
      </c>
      <c r="E11" s="41">
        <f t="shared" si="0"/>
        <v>91.489361702127653</v>
      </c>
      <c r="F11" s="42"/>
      <c r="G11" s="43">
        <v>10</v>
      </c>
      <c r="H11" s="7">
        <v>45</v>
      </c>
      <c r="I11" s="7">
        <v>47</v>
      </c>
      <c r="J11" s="41">
        <f t="shared" si="1"/>
        <v>95.744680851063833</v>
      </c>
      <c r="K11" s="42"/>
      <c r="L11" s="43">
        <v>10</v>
      </c>
      <c r="M11" s="7">
        <v>47</v>
      </c>
      <c r="N11" s="7">
        <v>47</v>
      </c>
      <c r="O11" s="8">
        <f t="shared" si="2"/>
        <v>100</v>
      </c>
    </row>
    <row r="12" spans="1:15" ht="18" customHeight="1" x14ac:dyDescent="0.25">
      <c r="A12" s="40">
        <v>11</v>
      </c>
      <c r="B12" s="50" t="s">
        <v>15</v>
      </c>
      <c r="C12" s="6">
        <v>83</v>
      </c>
      <c r="D12" s="6">
        <v>85</v>
      </c>
      <c r="E12" s="41">
        <f t="shared" si="0"/>
        <v>97.647058823529406</v>
      </c>
      <c r="F12" s="42"/>
      <c r="G12" s="43">
        <v>11</v>
      </c>
      <c r="H12" s="7">
        <v>83</v>
      </c>
      <c r="I12" s="7">
        <v>85</v>
      </c>
      <c r="J12" s="41">
        <f t="shared" si="1"/>
        <v>97.647058823529406</v>
      </c>
      <c r="K12" s="42"/>
      <c r="L12" s="43">
        <v>11</v>
      </c>
      <c r="M12" s="7">
        <v>83</v>
      </c>
      <c r="N12" s="7">
        <v>85</v>
      </c>
      <c r="O12" s="8">
        <f t="shared" si="2"/>
        <v>97.647058823529406</v>
      </c>
    </row>
    <row r="13" spans="1:15" ht="18" customHeight="1" x14ac:dyDescent="0.25">
      <c r="A13" s="40">
        <v>12</v>
      </c>
      <c r="B13" s="50" t="s">
        <v>16</v>
      </c>
      <c r="C13" s="6">
        <v>77</v>
      </c>
      <c r="D13" s="6">
        <v>101</v>
      </c>
      <c r="E13" s="41">
        <f t="shared" si="0"/>
        <v>76.237623762376245</v>
      </c>
      <c r="F13" s="42"/>
      <c r="G13" s="43">
        <v>12</v>
      </c>
      <c r="H13" s="7">
        <v>90</v>
      </c>
      <c r="I13" s="7">
        <v>101</v>
      </c>
      <c r="J13" s="41">
        <f t="shared" si="1"/>
        <v>89.10891089108911</v>
      </c>
      <c r="K13" s="42"/>
      <c r="L13" s="43">
        <v>12</v>
      </c>
      <c r="M13" s="7">
        <v>84</v>
      </c>
      <c r="N13" s="7">
        <v>101</v>
      </c>
      <c r="O13" s="8">
        <f t="shared" si="2"/>
        <v>83.168316831683171</v>
      </c>
    </row>
    <row r="14" spans="1:15" ht="18" customHeight="1" x14ac:dyDescent="0.25">
      <c r="A14" s="40">
        <v>13</v>
      </c>
      <c r="B14" s="50" t="s">
        <v>17</v>
      </c>
      <c r="C14" s="6">
        <v>45</v>
      </c>
      <c r="D14" s="6">
        <v>48</v>
      </c>
      <c r="E14" s="41">
        <f t="shared" si="0"/>
        <v>93.75</v>
      </c>
      <c r="F14" s="42"/>
      <c r="G14" s="43">
        <v>13</v>
      </c>
      <c r="H14" s="7">
        <v>43</v>
      </c>
      <c r="I14" s="7">
        <v>48</v>
      </c>
      <c r="J14" s="41">
        <f t="shared" si="1"/>
        <v>89.583333333333343</v>
      </c>
      <c r="K14" s="42"/>
      <c r="L14" s="43">
        <v>13</v>
      </c>
      <c r="M14" s="7">
        <v>45</v>
      </c>
      <c r="N14" s="7">
        <v>48</v>
      </c>
      <c r="O14" s="8">
        <f t="shared" si="2"/>
        <v>93.75</v>
      </c>
    </row>
    <row r="15" spans="1:15" ht="18" customHeight="1" x14ac:dyDescent="0.25">
      <c r="A15" s="40">
        <v>14</v>
      </c>
      <c r="B15" s="50" t="s">
        <v>18</v>
      </c>
      <c r="C15" s="6">
        <v>47</v>
      </c>
      <c r="D15" s="6">
        <v>52</v>
      </c>
      <c r="E15" s="41">
        <f t="shared" si="0"/>
        <v>90.384615384615387</v>
      </c>
      <c r="F15" s="42"/>
      <c r="G15" s="43">
        <v>14</v>
      </c>
      <c r="H15" s="7">
        <v>50</v>
      </c>
      <c r="I15" s="7">
        <v>52</v>
      </c>
      <c r="J15" s="41">
        <f t="shared" si="1"/>
        <v>96.15384615384616</v>
      </c>
      <c r="K15" s="42"/>
      <c r="L15" s="43">
        <v>14</v>
      </c>
      <c r="M15" s="7">
        <v>51</v>
      </c>
      <c r="N15" s="7">
        <v>52</v>
      </c>
      <c r="O15" s="8">
        <f t="shared" si="2"/>
        <v>98.076923076923066</v>
      </c>
    </row>
    <row r="16" spans="1:15" ht="18" customHeight="1" x14ac:dyDescent="0.25">
      <c r="A16" s="40">
        <v>15</v>
      </c>
      <c r="B16" s="50" t="s">
        <v>19</v>
      </c>
      <c r="C16" s="6">
        <v>27</v>
      </c>
      <c r="D16" s="6">
        <v>27</v>
      </c>
      <c r="E16" s="41">
        <f t="shared" si="0"/>
        <v>100</v>
      </c>
      <c r="F16" s="42"/>
      <c r="G16" s="43">
        <v>15</v>
      </c>
      <c r="H16" s="7">
        <v>27</v>
      </c>
      <c r="I16" s="7">
        <v>27</v>
      </c>
      <c r="J16" s="41">
        <f t="shared" si="1"/>
        <v>100</v>
      </c>
      <c r="K16" s="42"/>
      <c r="L16" s="43">
        <v>15</v>
      </c>
      <c r="M16" s="7">
        <v>27</v>
      </c>
      <c r="N16" s="7">
        <v>27</v>
      </c>
      <c r="O16" s="8">
        <f t="shared" si="2"/>
        <v>100</v>
      </c>
    </row>
    <row r="17" spans="1:15" ht="18" customHeight="1" x14ac:dyDescent="0.25">
      <c r="A17" s="40">
        <v>16</v>
      </c>
      <c r="B17" s="50" t="s">
        <v>20</v>
      </c>
      <c r="C17" s="6">
        <v>42</v>
      </c>
      <c r="D17" s="6">
        <v>55</v>
      </c>
      <c r="E17" s="41">
        <f t="shared" si="0"/>
        <v>76.363636363636374</v>
      </c>
      <c r="F17" s="42"/>
      <c r="G17" s="43">
        <v>16</v>
      </c>
      <c r="H17" s="7">
        <v>47</v>
      </c>
      <c r="I17" s="7">
        <v>55</v>
      </c>
      <c r="J17" s="41">
        <f t="shared" si="1"/>
        <v>85.454545454545453</v>
      </c>
      <c r="K17" s="42"/>
      <c r="L17" s="43">
        <v>16</v>
      </c>
      <c r="M17" s="7">
        <v>49</v>
      </c>
      <c r="N17" s="7">
        <v>55</v>
      </c>
      <c r="O17" s="8">
        <f t="shared" si="2"/>
        <v>89.090909090909093</v>
      </c>
    </row>
    <row r="18" spans="1:15" ht="18" customHeight="1" x14ac:dyDescent="0.25">
      <c r="A18" s="40">
        <v>17</v>
      </c>
      <c r="B18" s="50" t="s">
        <v>21</v>
      </c>
      <c r="C18" s="6">
        <v>52</v>
      </c>
      <c r="D18" s="6">
        <v>52</v>
      </c>
      <c r="E18" s="41">
        <f t="shared" si="0"/>
        <v>100</v>
      </c>
      <c r="F18" s="42"/>
      <c r="G18" s="43">
        <v>17</v>
      </c>
      <c r="H18" s="7">
        <v>52</v>
      </c>
      <c r="I18" s="7">
        <v>52</v>
      </c>
      <c r="J18" s="41">
        <f t="shared" si="1"/>
        <v>100</v>
      </c>
      <c r="K18" s="42"/>
      <c r="L18" s="43">
        <v>17</v>
      </c>
      <c r="M18" s="7">
        <v>52</v>
      </c>
      <c r="N18" s="7">
        <v>52</v>
      </c>
      <c r="O18" s="8">
        <f t="shared" si="2"/>
        <v>100</v>
      </c>
    </row>
    <row r="19" spans="1:15" ht="18" customHeight="1" x14ac:dyDescent="0.25">
      <c r="A19" s="40">
        <v>18</v>
      </c>
      <c r="B19" s="50" t="s">
        <v>22</v>
      </c>
      <c r="C19" s="6">
        <v>43</v>
      </c>
      <c r="D19" s="6">
        <v>48</v>
      </c>
      <c r="E19" s="41">
        <f t="shared" si="0"/>
        <v>89.583333333333343</v>
      </c>
      <c r="F19" s="42"/>
      <c r="G19" s="43">
        <v>18</v>
      </c>
      <c r="H19" s="7">
        <v>39</v>
      </c>
      <c r="I19" s="7">
        <v>48</v>
      </c>
      <c r="J19" s="41">
        <f t="shared" si="1"/>
        <v>81.25</v>
      </c>
      <c r="K19" s="42"/>
      <c r="L19" s="43">
        <v>18</v>
      </c>
      <c r="M19" s="7">
        <v>47</v>
      </c>
      <c r="N19" s="7">
        <v>48</v>
      </c>
      <c r="O19" s="8">
        <f t="shared" si="2"/>
        <v>97.916666666666657</v>
      </c>
    </row>
    <row r="20" spans="1:15" ht="18" customHeight="1" x14ac:dyDescent="0.25">
      <c r="A20" s="40">
        <v>19</v>
      </c>
      <c r="B20" s="50" t="s">
        <v>23</v>
      </c>
      <c r="C20" s="6">
        <v>60</v>
      </c>
      <c r="D20" s="6">
        <v>61</v>
      </c>
      <c r="E20" s="41">
        <f t="shared" si="0"/>
        <v>98.360655737704917</v>
      </c>
      <c r="F20" s="42"/>
      <c r="G20" s="43">
        <v>19</v>
      </c>
      <c r="H20" s="7">
        <v>61</v>
      </c>
      <c r="I20" s="7">
        <v>61</v>
      </c>
      <c r="J20" s="41">
        <f t="shared" si="1"/>
        <v>100</v>
      </c>
      <c r="K20" s="42"/>
      <c r="L20" s="43">
        <v>19</v>
      </c>
      <c r="M20" s="7">
        <v>61</v>
      </c>
      <c r="N20" s="7">
        <v>61</v>
      </c>
      <c r="O20" s="8">
        <f t="shared" si="2"/>
        <v>100</v>
      </c>
    </row>
    <row r="21" spans="1:15" ht="18" customHeight="1" x14ac:dyDescent="0.25">
      <c r="A21" s="40">
        <v>20</v>
      </c>
      <c r="B21" s="50" t="s">
        <v>24</v>
      </c>
      <c r="C21" s="6">
        <v>59</v>
      </c>
      <c r="D21" s="6">
        <v>60</v>
      </c>
      <c r="E21" s="41">
        <f t="shared" si="0"/>
        <v>98.333333333333329</v>
      </c>
      <c r="F21" s="42"/>
      <c r="G21" s="43">
        <v>20</v>
      </c>
      <c r="H21" s="7">
        <v>59</v>
      </c>
      <c r="I21" s="7">
        <v>60</v>
      </c>
      <c r="J21" s="41">
        <f t="shared" si="1"/>
        <v>98.333333333333329</v>
      </c>
      <c r="K21" s="42"/>
      <c r="L21" s="43">
        <v>20</v>
      </c>
      <c r="M21" s="7">
        <v>59</v>
      </c>
      <c r="N21" s="7">
        <v>60</v>
      </c>
      <c r="O21" s="8">
        <f t="shared" si="2"/>
        <v>98.333333333333329</v>
      </c>
    </row>
    <row r="22" spans="1:15" ht="18" customHeight="1" x14ac:dyDescent="0.25">
      <c r="A22" s="40">
        <v>21</v>
      </c>
      <c r="B22" s="50" t="s">
        <v>25</v>
      </c>
      <c r="C22" s="6">
        <v>63</v>
      </c>
      <c r="D22" s="6">
        <v>64</v>
      </c>
      <c r="E22" s="41">
        <f t="shared" si="0"/>
        <v>98.4375</v>
      </c>
      <c r="F22" s="42"/>
      <c r="G22" s="43">
        <v>21</v>
      </c>
      <c r="H22" s="7">
        <v>62</v>
      </c>
      <c r="I22" s="7">
        <v>64</v>
      </c>
      <c r="J22" s="41">
        <f t="shared" si="1"/>
        <v>96.875</v>
      </c>
      <c r="K22" s="42"/>
      <c r="L22" s="43">
        <v>21</v>
      </c>
      <c r="M22" s="7">
        <v>64</v>
      </c>
      <c r="N22" s="7">
        <v>64</v>
      </c>
      <c r="O22" s="8">
        <f t="shared" si="2"/>
        <v>100</v>
      </c>
    </row>
    <row r="23" spans="1:15" ht="18" customHeight="1" x14ac:dyDescent="0.25">
      <c r="A23" s="40">
        <v>22</v>
      </c>
      <c r="B23" s="50" t="s">
        <v>26</v>
      </c>
      <c r="C23" s="6">
        <v>79</v>
      </c>
      <c r="D23" s="6">
        <v>82</v>
      </c>
      <c r="E23" s="41">
        <f t="shared" si="0"/>
        <v>96.341463414634148</v>
      </c>
      <c r="F23" s="42"/>
      <c r="G23" s="43">
        <v>22</v>
      </c>
      <c r="H23" s="7">
        <v>78</v>
      </c>
      <c r="I23" s="7">
        <v>82</v>
      </c>
      <c r="J23" s="41">
        <f t="shared" si="1"/>
        <v>95.121951219512198</v>
      </c>
      <c r="K23" s="42"/>
      <c r="L23" s="43">
        <v>22</v>
      </c>
      <c r="M23" s="7">
        <v>80</v>
      </c>
      <c r="N23" s="7">
        <v>82</v>
      </c>
      <c r="O23" s="8">
        <f t="shared" si="2"/>
        <v>97.560975609756099</v>
      </c>
    </row>
    <row r="24" spans="1:15" ht="18" customHeight="1" x14ac:dyDescent="0.25">
      <c r="A24" s="40">
        <v>23</v>
      </c>
      <c r="B24" s="50" t="s">
        <v>27</v>
      </c>
      <c r="C24" s="6">
        <v>22</v>
      </c>
      <c r="D24" s="6">
        <v>23</v>
      </c>
      <c r="E24" s="41">
        <f t="shared" si="0"/>
        <v>95.652173913043484</v>
      </c>
      <c r="F24" s="42"/>
      <c r="G24" s="43">
        <v>23</v>
      </c>
      <c r="H24" s="7">
        <v>23</v>
      </c>
      <c r="I24" s="7">
        <v>23</v>
      </c>
      <c r="J24" s="41">
        <f t="shared" si="1"/>
        <v>100</v>
      </c>
      <c r="K24" s="42"/>
      <c r="L24" s="43">
        <v>23</v>
      </c>
      <c r="M24" s="7">
        <v>23</v>
      </c>
      <c r="N24" s="7">
        <v>23</v>
      </c>
      <c r="O24" s="8">
        <f t="shared" si="2"/>
        <v>100</v>
      </c>
    </row>
    <row r="25" spans="1:15" ht="18" customHeight="1" x14ac:dyDescent="0.25">
      <c r="A25" s="40">
        <v>24</v>
      </c>
      <c r="B25" s="50" t="s">
        <v>28</v>
      </c>
      <c r="C25" s="6">
        <v>70</v>
      </c>
      <c r="D25" s="6">
        <v>75</v>
      </c>
      <c r="E25" s="41">
        <f t="shared" si="0"/>
        <v>93.333333333333329</v>
      </c>
      <c r="F25" s="42"/>
      <c r="G25" s="43">
        <v>24</v>
      </c>
      <c r="H25" s="7">
        <v>70</v>
      </c>
      <c r="I25" s="7">
        <v>75</v>
      </c>
      <c r="J25" s="41">
        <f t="shared" si="1"/>
        <v>93.333333333333329</v>
      </c>
      <c r="K25" s="42"/>
      <c r="L25" s="43">
        <v>24</v>
      </c>
      <c r="M25" s="7">
        <v>71</v>
      </c>
      <c r="N25" s="7">
        <v>75</v>
      </c>
      <c r="O25" s="8">
        <f t="shared" si="2"/>
        <v>94.666666666666671</v>
      </c>
    </row>
    <row r="26" spans="1:15" ht="18" customHeight="1" x14ac:dyDescent="0.25">
      <c r="A26" s="40">
        <v>25</v>
      </c>
      <c r="B26" s="50" t="s">
        <v>29</v>
      </c>
      <c r="C26" s="6">
        <v>19</v>
      </c>
      <c r="D26" s="6">
        <v>19</v>
      </c>
      <c r="E26" s="41">
        <f t="shared" si="0"/>
        <v>100</v>
      </c>
      <c r="F26" s="42"/>
      <c r="G26" s="43">
        <v>25</v>
      </c>
      <c r="H26" s="7">
        <v>19</v>
      </c>
      <c r="I26" s="7">
        <v>19</v>
      </c>
      <c r="J26" s="41">
        <f t="shared" si="1"/>
        <v>100</v>
      </c>
      <c r="K26" s="42"/>
      <c r="L26" s="43">
        <v>25</v>
      </c>
      <c r="M26" s="7">
        <v>18</v>
      </c>
      <c r="N26" s="7">
        <v>19</v>
      </c>
      <c r="O26" s="8">
        <f t="shared" si="2"/>
        <v>94.73684210526315</v>
      </c>
    </row>
    <row r="27" spans="1:15" ht="18" customHeight="1" x14ac:dyDescent="0.25">
      <c r="A27" s="40">
        <v>26</v>
      </c>
      <c r="B27" s="50" t="s">
        <v>30</v>
      </c>
      <c r="C27" s="6">
        <v>25</v>
      </c>
      <c r="D27" s="6">
        <v>27</v>
      </c>
      <c r="E27" s="41">
        <f t="shared" si="0"/>
        <v>92.592592592592595</v>
      </c>
      <c r="F27" s="42"/>
      <c r="G27" s="43">
        <v>26</v>
      </c>
      <c r="H27" s="7">
        <v>26</v>
      </c>
      <c r="I27" s="7">
        <v>27</v>
      </c>
      <c r="J27" s="41">
        <f t="shared" si="1"/>
        <v>96.296296296296291</v>
      </c>
      <c r="K27" s="42"/>
      <c r="L27" s="43">
        <v>26</v>
      </c>
      <c r="M27" s="7">
        <v>26</v>
      </c>
      <c r="N27" s="7">
        <v>27</v>
      </c>
      <c r="O27" s="8">
        <f t="shared" si="2"/>
        <v>96.296296296296291</v>
      </c>
    </row>
    <row r="28" spans="1:15" ht="18" customHeight="1" x14ac:dyDescent="0.25">
      <c r="A28" s="40">
        <v>27</v>
      </c>
      <c r="B28" s="50" t="s">
        <v>31</v>
      </c>
      <c r="C28" s="6">
        <v>15</v>
      </c>
      <c r="D28" s="6">
        <v>16</v>
      </c>
      <c r="E28" s="41">
        <f t="shared" si="0"/>
        <v>93.75</v>
      </c>
      <c r="F28" s="42"/>
      <c r="G28" s="43">
        <v>27</v>
      </c>
      <c r="H28" s="7">
        <v>15</v>
      </c>
      <c r="I28" s="7">
        <v>16</v>
      </c>
      <c r="J28" s="41">
        <f t="shared" si="1"/>
        <v>93.75</v>
      </c>
      <c r="K28" s="42"/>
      <c r="L28" s="43">
        <v>27</v>
      </c>
      <c r="M28" s="7">
        <v>16</v>
      </c>
      <c r="N28" s="7">
        <v>16</v>
      </c>
      <c r="O28" s="8">
        <f t="shared" si="2"/>
        <v>100</v>
      </c>
    </row>
    <row r="29" spans="1:15" ht="18" customHeight="1" x14ac:dyDescent="0.25">
      <c r="A29" s="40">
        <v>28</v>
      </c>
      <c r="B29" s="50" t="s">
        <v>32</v>
      </c>
      <c r="C29" s="6">
        <v>16</v>
      </c>
      <c r="D29" s="6">
        <v>17</v>
      </c>
      <c r="E29" s="41">
        <f t="shared" si="0"/>
        <v>94.117647058823522</v>
      </c>
      <c r="F29" s="42"/>
      <c r="G29" s="43">
        <v>28</v>
      </c>
      <c r="H29" s="7">
        <v>17</v>
      </c>
      <c r="I29" s="7">
        <v>17</v>
      </c>
      <c r="J29" s="41">
        <f t="shared" si="1"/>
        <v>100</v>
      </c>
      <c r="K29" s="42"/>
      <c r="L29" s="43">
        <v>28</v>
      </c>
      <c r="M29" s="7">
        <v>17</v>
      </c>
      <c r="N29" s="7">
        <v>17</v>
      </c>
      <c r="O29" s="8">
        <f t="shared" si="2"/>
        <v>100</v>
      </c>
    </row>
    <row r="30" spans="1:15" ht="18" customHeight="1" x14ac:dyDescent="0.25">
      <c r="A30" s="40">
        <v>29</v>
      </c>
      <c r="B30" s="50" t="s">
        <v>33</v>
      </c>
      <c r="C30" s="6">
        <v>29</v>
      </c>
      <c r="D30" s="6">
        <v>30</v>
      </c>
      <c r="E30" s="41">
        <f t="shared" si="0"/>
        <v>96.666666666666671</v>
      </c>
      <c r="F30" s="42"/>
      <c r="G30" s="43">
        <v>29</v>
      </c>
      <c r="H30" s="7">
        <v>29</v>
      </c>
      <c r="I30" s="7">
        <v>30</v>
      </c>
      <c r="J30" s="41">
        <f t="shared" si="1"/>
        <v>96.666666666666671</v>
      </c>
      <c r="K30" s="42"/>
      <c r="L30" s="43">
        <v>29</v>
      </c>
      <c r="M30" s="7">
        <v>29</v>
      </c>
      <c r="N30" s="7">
        <v>30</v>
      </c>
      <c r="O30" s="8">
        <f t="shared" si="2"/>
        <v>96.666666666666671</v>
      </c>
    </row>
    <row r="31" spans="1:15" ht="18" customHeight="1" x14ac:dyDescent="0.25">
      <c r="A31" s="40">
        <v>30</v>
      </c>
      <c r="B31" s="50" t="s">
        <v>34</v>
      </c>
      <c r="C31" s="6">
        <v>16</v>
      </c>
      <c r="D31" s="6">
        <v>16</v>
      </c>
      <c r="E31" s="41">
        <f t="shared" si="0"/>
        <v>100</v>
      </c>
      <c r="F31" s="42"/>
      <c r="G31" s="43">
        <v>30</v>
      </c>
      <c r="H31" s="7">
        <v>16</v>
      </c>
      <c r="I31" s="7">
        <v>16</v>
      </c>
      <c r="J31" s="41">
        <f t="shared" si="1"/>
        <v>100</v>
      </c>
      <c r="K31" s="42"/>
      <c r="L31" s="43">
        <v>30</v>
      </c>
      <c r="M31" s="7">
        <v>16</v>
      </c>
      <c r="N31" s="7">
        <v>16</v>
      </c>
      <c r="O31" s="8">
        <f t="shared" si="2"/>
        <v>100</v>
      </c>
    </row>
    <row r="32" spans="1:15" ht="18" customHeight="1" x14ac:dyDescent="0.25">
      <c r="A32" s="40">
        <v>31</v>
      </c>
      <c r="B32" s="50" t="s">
        <v>35</v>
      </c>
      <c r="C32" s="6">
        <v>17</v>
      </c>
      <c r="D32" s="6">
        <v>18</v>
      </c>
      <c r="E32" s="41">
        <f t="shared" si="0"/>
        <v>94.444444444444443</v>
      </c>
      <c r="F32" s="42"/>
      <c r="G32" s="43">
        <v>31</v>
      </c>
      <c r="H32" s="7">
        <v>18</v>
      </c>
      <c r="I32" s="7">
        <v>18</v>
      </c>
      <c r="J32" s="41">
        <f t="shared" si="1"/>
        <v>100</v>
      </c>
      <c r="K32" s="42"/>
      <c r="L32" s="43">
        <v>31</v>
      </c>
      <c r="M32" s="7">
        <v>18</v>
      </c>
      <c r="N32" s="7">
        <v>18</v>
      </c>
      <c r="O32" s="8">
        <f t="shared" si="2"/>
        <v>100</v>
      </c>
    </row>
    <row r="33" spans="1:15" ht="18" customHeight="1" x14ac:dyDescent="0.25">
      <c r="A33" s="40">
        <v>32</v>
      </c>
      <c r="B33" s="50" t="s">
        <v>36</v>
      </c>
      <c r="C33" s="6">
        <v>18</v>
      </c>
      <c r="D33" s="6">
        <v>19</v>
      </c>
      <c r="E33" s="41">
        <f t="shared" si="0"/>
        <v>94.73684210526315</v>
      </c>
      <c r="F33" s="42"/>
      <c r="G33" s="43">
        <v>32</v>
      </c>
      <c r="H33" s="7">
        <v>19</v>
      </c>
      <c r="I33" s="7">
        <v>19</v>
      </c>
      <c r="J33" s="41">
        <f t="shared" si="1"/>
        <v>100</v>
      </c>
      <c r="K33" s="42"/>
      <c r="L33" s="43">
        <v>32</v>
      </c>
      <c r="M33" s="7">
        <v>19</v>
      </c>
      <c r="N33" s="7">
        <v>19</v>
      </c>
      <c r="O33" s="8">
        <f t="shared" si="2"/>
        <v>100</v>
      </c>
    </row>
    <row r="34" spans="1:15" ht="18" customHeight="1" x14ac:dyDescent="0.25">
      <c r="A34" s="40">
        <v>33</v>
      </c>
      <c r="B34" s="50" t="s">
        <v>37</v>
      </c>
      <c r="C34" s="6">
        <v>12</v>
      </c>
      <c r="D34" s="6">
        <v>13</v>
      </c>
      <c r="E34" s="41">
        <f t="shared" si="0"/>
        <v>92.307692307692307</v>
      </c>
      <c r="F34" s="42"/>
      <c r="G34" s="43">
        <v>33</v>
      </c>
      <c r="H34" s="7">
        <v>10</v>
      </c>
      <c r="I34" s="7">
        <v>13</v>
      </c>
      <c r="J34" s="41">
        <f t="shared" si="1"/>
        <v>76.923076923076934</v>
      </c>
      <c r="K34" s="42"/>
      <c r="L34" s="43">
        <v>33</v>
      </c>
      <c r="M34" s="7">
        <v>12</v>
      </c>
      <c r="N34" s="7">
        <v>13</v>
      </c>
      <c r="O34" s="8">
        <f t="shared" si="2"/>
        <v>92.307692307692307</v>
      </c>
    </row>
    <row r="35" spans="1:15" ht="18" customHeight="1" x14ac:dyDescent="0.25">
      <c r="A35" s="40">
        <v>34</v>
      </c>
      <c r="B35" s="50" t="s">
        <v>38</v>
      </c>
      <c r="C35" s="6">
        <v>3</v>
      </c>
      <c r="D35" s="6">
        <v>3</v>
      </c>
      <c r="E35" s="41">
        <f t="shared" si="0"/>
        <v>100</v>
      </c>
      <c r="F35" s="42"/>
      <c r="G35" s="43">
        <v>34</v>
      </c>
      <c r="H35" s="7">
        <v>3</v>
      </c>
      <c r="I35" s="7">
        <v>3</v>
      </c>
      <c r="J35" s="41">
        <f t="shared" si="1"/>
        <v>100</v>
      </c>
      <c r="K35" s="42"/>
      <c r="L35" s="43">
        <v>34</v>
      </c>
      <c r="M35" s="7">
        <v>3</v>
      </c>
      <c r="N35" s="7">
        <v>3</v>
      </c>
      <c r="O35" s="8">
        <f t="shared" si="2"/>
        <v>100</v>
      </c>
    </row>
    <row r="36" spans="1:15" ht="18" customHeight="1" x14ac:dyDescent="0.25">
      <c r="A36" s="40">
        <v>35</v>
      </c>
      <c r="B36" s="50" t="s">
        <v>39</v>
      </c>
      <c r="C36" s="6">
        <v>7</v>
      </c>
      <c r="D36" s="6">
        <v>11</v>
      </c>
      <c r="E36" s="41">
        <f t="shared" si="0"/>
        <v>63.636363636363633</v>
      </c>
      <c r="F36" s="42"/>
      <c r="G36" s="43">
        <v>35</v>
      </c>
      <c r="H36" s="7">
        <v>9</v>
      </c>
      <c r="I36" s="7">
        <v>11</v>
      </c>
      <c r="J36" s="41">
        <f t="shared" si="1"/>
        <v>81.818181818181827</v>
      </c>
      <c r="K36" s="42"/>
      <c r="L36" s="43">
        <v>35</v>
      </c>
      <c r="M36" s="7">
        <v>9</v>
      </c>
      <c r="N36" s="7">
        <v>11</v>
      </c>
      <c r="O36" s="8">
        <f t="shared" si="2"/>
        <v>81.818181818181827</v>
      </c>
    </row>
    <row r="37" spans="1:15" ht="18" customHeight="1" x14ac:dyDescent="0.25">
      <c r="A37" s="40">
        <v>36</v>
      </c>
      <c r="B37" s="50" t="s">
        <v>40</v>
      </c>
      <c r="C37" s="6">
        <v>11</v>
      </c>
      <c r="D37" s="6">
        <v>11</v>
      </c>
      <c r="E37" s="41">
        <f t="shared" si="0"/>
        <v>100</v>
      </c>
      <c r="F37" s="42"/>
      <c r="G37" s="43">
        <v>36</v>
      </c>
      <c r="H37" s="7">
        <v>11</v>
      </c>
      <c r="I37" s="7">
        <v>11</v>
      </c>
      <c r="J37" s="41">
        <f t="shared" si="1"/>
        <v>100</v>
      </c>
      <c r="K37" s="42"/>
      <c r="L37" s="43">
        <v>36</v>
      </c>
      <c r="M37" s="7">
        <v>11</v>
      </c>
      <c r="N37" s="7">
        <v>11</v>
      </c>
      <c r="O37" s="8">
        <f t="shared" si="2"/>
        <v>100</v>
      </c>
    </row>
    <row r="38" spans="1:15" ht="18" customHeight="1" x14ac:dyDescent="0.25">
      <c r="A38" s="40">
        <v>37</v>
      </c>
      <c r="B38" s="50" t="s">
        <v>41</v>
      </c>
      <c r="C38" s="6">
        <v>12</v>
      </c>
      <c r="D38" s="6">
        <v>15</v>
      </c>
      <c r="E38" s="41">
        <f t="shared" si="0"/>
        <v>80</v>
      </c>
      <c r="F38" s="42"/>
      <c r="G38" s="43">
        <v>37</v>
      </c>
      <c r="H38" s="7">
        <v>14</v>
      </c>
      <c r="I38" s="7">
        <v>15</v>
      </c>
      <c r="J38" s="41">
        <f t="shared" si="1"/>
        <v>93.333333333333329</v>
      </c>
      <c r="K38" s="42"/>
      <c r="L38" s="43">
        <v>37</v>
      </c>
      <c r="M38" s="7">
        <v>14</v>
      </c>
      <c r="N38" s="7">
        <v>15</v>
      </c>
      <c r="O38" s="8">
        <f t="shared" si="2"/>
        <v>93.333333333333329</v>
      </c>
    </row>
    <row r="39" spans="1:15" ht="18" customHeight="1" x14ac:dyDescent="0.25">
      <c r="A39" s="40">
        <v>38</v>
      </c>
      <c r="B39" s="50" t="s">
        <v>42</v>
      </c>
      <c r="C39" s="6">
        <v>6</v>
      </c>
      <c r="D39" s="6">
        <v>7</v>
      </c>
      <c r="E39" s="41">
        <f t="shared" si="0"/>
        <v>85.714285714285708</v>
      </c>
      <c r="F39" s="42"/>
      <c r="G39" s="43">
        <v>38</v>
      </c>
      <c r="H39" s="7">
        <v>6</v>
      </c>
      <c r="I39" s="7">
        <v>7</v>
      </c>
      <c r="J39" s="41">
        <f t="shared" si="1"/>
        <v>85.714285714285708</v>
      </c>
      <c r="K39" s="42"/>
      <c r="L39" s="43">
        <v>38</v>
      </c>
      <c r="M39" s="7">
        <v>5</v>
      </c>
      <c r="N39" s="7">
        <v>7</v>
      </c>
      <c r="O39" s="8">
        <f t="shared" si="2"/>
        <v>71.428571428571431</v>
      </c>
    </row>
    <row r="40" spans="1:15" ht="18" customHeight="1" x14ac:dyDescent="0.25">
      <c r="A40" s="40">
        <v>39</v>
      </c>
      <c r="B40" s="50" t="s">
        <v>45</v>
      </c>
      <c r="C40" s="6">
        <v>372</v>
      </c>
      <c r="D40" s="6">
        <v>373</v>
      </c>
      <c r="E40" s="41">
        <f t="shared" si="0"/>
        <v>99.731903485254691</v>
      </c>
      <c r="F40" s="42"/>
      <c r="G40" s="43">
        <v>39</v>
      </c>
      <c r="H40" s="7">
        <v>370</v>
      </c>
      <c r="I40" s="7">
        <v>373</v>
      </c>
      <c r="J40" s="41">
        <f t="shared" si="1"/>
        <v>99.195710455764072</v>
      </c>
      <c r="K40" s="42"/>
      <c r="L40" s="43">
        <v>39</v>
      </c>
      <c r="M40" s="7">
        <v>372</v>
      </c>
      <c r="N40" s="7">
        <v>373</v>
      </c>
      <c r="O40" s="8">
        <f t="shared" si="2"/>
        <v>99.731903485254691</v>
      </c>
    </row>
    <row r="41" spans="1:15" ht="18" customHeight="1" x14ac:dyDescent="0.25">
      <c r="A41" s="40">
        <v>40</v>
      </c>
      <c r="B41" s="50" t="s">
        <v>44</v>
      </c>
      <c r="C41" s="6">
        <v>407</v>
      </c>
      <c r="D41" s="6">
        <v>411</v>
      </c>
      <c r="E41" s="41">
        <f t="shared" si="0"/>
        <v>99.026763990267639</v>
      </c>
      <c r="F41" s="42"/>
      <c r="G41" s="43">
        <v>40</v>
      </c>
      <c r="H41" s="7">
        <v>408</v>
      </c>
      <c r="I41" s="7">
        <v>411</v>
      </c>
      <c r="J41" s="41">
        <f t="shared" si="1"/>
        <v>99.270072992700733</v>
      </c>
      <c r="K41" s="42"/>
      <c r="L41" s="43">
        <v>40</v>
      </c>
      <c r="M41" s="7">
        <v>409</v>
      </c>
      <c r="N41" s="7">
        <v>411</v>
      </c>
      <c r="O41" s="8">
        <f t="shared" si="2"/>
        <v>99.513381995133827</v>
      </c>
    </row>
  </sheetData>
  <autoFilter ref="A1:O41"/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31" zoomScaleNormal="100" workbookViewId="0">
      <selection activeCell="Q26" sqref="Q26"/>
    </sheetView>
  </sheetViews>
  <sheetFormatPr defaultColWidth="8.7109375" defaultRowHeight="15" x14ac:dyDescent="0.25"/>
  <cols>
    <col min="1" max="1" width="4.85546875" customWidth="1"/>
    <col min="2" max="2" width="27" customWidth="1"/>
    <col min="3" max="3" width="23.28515625" hidden="1" customWidth="1"/>
    <col min="4" max="4" width="23.7109375" hidden="1" customWidth="1"/>
    <col min="5" max="5" width="24" hidden="1" customWidth="1"/>
    <col min="6" max="6" width="22.7109375" hidden="1" customWidth="1"/>
    <col min="7" max="7" width="25" hidden="1" customWidth="1"/>
    <col min="8" max="8" width="21.85546875" customWidth="1"/>
  </cols>
  <sheetData>
    <row r="1" spans="1:9" s="55" customFormat="1" x14ac:dyDescent="0.25">
      <c r="A1" s="54"/>
      <c r="B1" s="54" t="s">
        <v>100</v>
      </c>
      <c r="C1" s="54" t="s">
        <v>49</v>
      </c>
      <c r="D1" s="54" t="s">
        <v>53</v>
      </c>
      <c r="E1" s="54" t="s">
        <v>57</v>
      </c>
      <c r="F1" s="54" t="s">
        <v>61</v>
      </c>
      <c r="G1" s="54" t="s">
        <v>65</v>
      </c>
      <c r="H1" s="54" t="s">
        <v>66</v>
      </c>
    </row>
    <row r="2" spans="1:9" x14ac:dyDescent="0.25">
      <c r="A2" s="56">
        <v>1</v>
      </c>
      <c r="B2" s="56" t="s">
        <v>70</v>
      </c>
      <c r="C2" s="57">
        <v>100</v>
      </c>
      <c r="D2" s="57">
        <v>100</v>
      </c>
      <c r="E2" s="57">
        <v>94</v>
      </c>
      <c r="F2" s="57">
        <v>98.5</v>
      </c>
      <c r="G2" s="57">
        <v>100</v>
      </c>
      <c r="H2" s="57">
        <v>98.5</v>
      </c>
      <c r="I2">
        <v>98.495999999999995</v>
      </c>
    </row>
    <row r="3" spans="1:9" x14ac:dyDescent="0.25">
      <c r="A3" s="58">
        <v>2</v>
      </c>
      <c r="B3" s="58" t="s">
        <v>12</v>
      </c>
      <c r="C3" s="34">
        <v>99.6</v>
      </c>
      <c r="D3" s="34">
        <v>99.1</v>
      </c>
      <c r="E3" s="34">
        <v>94</v>
      </c>
      <c r="F3" s="34">
        <v>100</v>
      </c>
      <c r="G3" s="34">
        <v>99.5</v>
      </c>
      <c r="H3" s="34">
        <v>98.4</v>
      </c>
      <c r="I3">
        <v>98.44</v>
      </c>
    </row>
    <row r="4" spans="1:9" x14ac:dyDescent="0.25">
      <c r="A4" s="56">
        <v>3</v>
      </c>
      <c r="B4" s="58" t="s">
        <v>71</v>
      </c>
      <c r="C4" s="34">
        <v>99.5</v>
      </c>
      <c r="D4" s="34">
        <v>99.5</v>
      </c>
      <c r="E4" s="34">
        <v>90.3</v>
      </c>
      <c r="F4" s="34">
        <v>99.6</v>
      </c>
      <c r="G4" s="34">
        <v>99.6</v>
      </c>
      <c r="H4" s="34">
        <v>97.7</v>
      </c>
      <c r="I4">
        <v>97.68</v>
      </c>
    </row>
    <row r="5" spans="1:9" x14ac:dyDescent="0.25">
      <c r="A5" s="58">
        <v>4</v>
      </c>
      <c r="B5" s="58" t="s">
        <v>72</v>
      </c>
      <c r="C5" s="34">
        <v>99.6</v>
      </c>
      <c r="D5" s="34">
        <v>98.5</v>
      </c>
      <c r="E5" s="34">
        <v>86</v>
      </c>
      <c r="F5" s="34">
        <v>98.6</v>
      </c>
      <c r="G5" s="34">
        <v>98.9</v>
      </c>
      <c r="H5" s="34">
        <v>96.3</v>
      </c>
      <c r="I5">
        <v>96.31</v>
      </c>
    </row>
    <row r="6" spans="1:9" x14ac:dyDescent="0.25">
      <c r="A6" s="56">
        <v>5</v>
      </c>
      <c r="B6" s="58" t="s">
        <v>73</v>
      </c>
      <c r="C6" s="34">
        <v>99.6</v>
      </c>
      <c r="D6" s="34">
        <v>98.8</v>
      </c>
      <c r="E6" s="34">
        <v>84</v>
      </c>
      <c r="F6" s="34">
        <v>99.1</v>
      </c>
      <c r="G6" s="34">
        <v>99.3</v>
      </c>
      <c r="H6" s="34">
        <v>96.2</v>
      </c>
      <c r="I6">
        <v>96.164000000000001</v>
      </c>
    </row>
    <row r="7" spans="1:9" x14ac:dyDescent="0.25">
      <c r="A7" s="58">
        <v>6</v>
      </c>
      <c r="B7" s="58" t="s">
        <v>74</v>
      </c>
      <c r="C7" s="34">
        <v>100</v>
      </c>
      <c r="D7" s="34">
        <v>98.4</v>
      </c>
      <c r="E7" s="34">
        <v>82</v>
      </c>
      <c r="F7" s="34">
        <v>99.4</v>
      </c>
      <c r="G7" s="34">
        <v>99.5</v>
      </c>
      <c r="H7" s="34">
        <v>95.9</v>
      </c>
      <c r="I7">
        <v>95.846000000000004</v>
      </c>
    </row>
    <row r="8" spans="1:9" x14ac:dyDescent="0.25">
      <c r="A8" s="56">
        <v>7</v>
      </c>
      <c r="B8" s="58" t="s">
        <v>9</v>
      </c>
      <c r="C8" s="34">
        <v>98.7</v>
      </c>
      <c r="D8" s="34">
        <v>98.3</v>
      </c>
      <c r="E8" s="34">
        <v>86</v>
      </c>
      <c r="F8" s="34">
        <v>97.9</v>
      </c>
      <c r="G8" s="34">
        <v>97.1</v>
      </c>
      <c r="H8" s="34">
        <v>95.8</v>
      </c>
      <c r="I8">
        <v>95.841999999999999</v>
      </c>
    </row>
    <row r="9" spans="1:9" x14ac:dyDescent="0.25">
      <c r="A9" s="58">
        <v>8</v>
      </c>
      <c r="B9" s="58" t="s">
        <v>75</v>
      </c>
      <c r="C9" s="34">
        <v>100</v>
      </c>
      <c r="D9" s="34">
        <v>98.2</v>
      </c>
      <c r="E9" s="34">
        <v>80</v>
      </c>
      <c r="F9" s="34">
        <v>100</v>
      </c>
      <c r="G9" s="34">
        <v>100</v>
      </c>
      <c r="H9" s="34">
        <v>95.6</v>
      </c>
      <c r="I9">
        <v>95.63</v>
      </c>
    </row>
    <row r="10" spans="1:9" x14ac:dyDescent="0.25">
      <c r="A10" s="56">
        <v>9</v>
      </c>
      <c r="B10" s="58" t="s">
        <v>76</v>
      </c>
      <c r="C10" s="34">
        <v>100</v>
      </c>
      <c r="D10" s="34">
        <v>96.9</v>
      </c>
      <c r="E10" s="34">
        <v>80</v>
      </c>
      <c r="F10" s="34">
        <v>100</v>
      </c>
      <c r="G10" s="34">
        <v>100</v>
      </c>
      <c r="H10" s="34">
        <v>95.4</v>
      </c>
      <c r="I10">
        <v>95.38</v>
      </c>
    </row>
    <row r="11" spans="1:9" x14ac:dyDescent="0.25">
      <c r="A11" s="58">
        <v>10</v>
      </c>
      <c r="B11" s="58" t="s">
        <v>15</v>
      </c>
      <c r="C11" s="34">
        <v>100</v>
      </c>
      <c r="D11" s="34">
        <v>99.4</v>
      </c>
      <c r="E11" s="34">
        <v>80</v>
      </c>
      <c r="F11" s="34">
        <v>99</v>
      </c>
      <c r="G11" s="34">
        <v>97.6</v>
      </c>
      <c r="H11" s="34">
        <v>95.2</v>
      </c>
      <c r="I11">
        <v>95.207999999999998</v>
      </c>
    </row>
    <row r="12" spans="1:9" x14ac:dyDescent="0.25">
      <c r="A12" s="56">
        <v>11</v>
      </c>
      <c r="B12" s="58" t="s">
        <v>77</v>
      </c>
      <c r="C12" s="34">
        <v>100</v>
      </c>
      <c r="D12" s="34">
        <v>100</v>
      </c>
      <c r="E12" s="34">
        <v>71.2</v>
      </c>
      <c r="F12" s="34">
        <v>100</v>
      </c>
      <c r="G12" s="34">
        <v>100</v>
      </c>
      <c r="H12" s="34">
        <v>94.2</v>
      </c>
      <c r="I12">
        <v>94.24</v>
      </c>
    </row>
    <row r="13" spans="1:9" x14ac:dyDescent="0.25">
      <c r="A13" s="58">
        <v>12</v>
      </c>
      <c r="B13" s="58" t="s">
        <v>78</v>
      </c>
      <c r="C13" s="34">
        <v>100</v>
      </c>
      <c r="D13" s="34">
        <v>97.2</v>
      </c>
      <c r="E13" s="34">
        <v>74</v>
      </c>
      <c r="F13" s="34">
        <v>100</v>
      </c>
      <c r="G13" s="34">
        <v>98.3</v>
      </c>
      <c r="H13" s="34">
        <v>93.9</v>
      </c>
      <c r="I13">
        <v>93.903999999999996</v>
      </c>
    </row>
    <row r="14" spans="1:9" x14ac:dyDescent="0.25">
      <c r="A14" s="56">
        <v>13</v>
      </c>
      <c r="B14" s="58" t="s">
        <v>11</v>
      </c>
      <c r="C14" s="34">
        <v>100</v>
      </c>
      <c r="D14" s="34">
        <v>96.7</v>
      </c>
      <c r="E14" s="34">
        <v>80</v>
      </c>
      <c r="F14" s="34">
        <v>95.6</v>
      </c>
      <c r="G14" s="34">
        <v>95.7</v>
      </c>
      <c r="H14" s="34">
        <v>93.6</v>
      </c>
      <c r="I14">
        <v>93.593999999999994</v>
      </c>
    </row>
    <row r="15" spans="1:9" x14ac:dyDescent="0.25">
      <c r="A15" s="58">
        <v>14</v>
      </c>
      <c r="B15" s="58" t="s">
        <v>79</v>
      </c>
      <c r="C15" s="34">
        <v>99.4</v>
      </c>
      <c r="D15" s="34">
        <v>94.3</v>
      </c>
      <c r="E15" s="34">
        <v>80</v>
      </c>
      <c r="F15" s="34">
        <v>97.7</v>
      </c>
      <c r="G15" s="34">
        <v>95.4</v>
      </c>
      <c r="H15" s="34">
        <v>93.4</v>
      </c>
      <c r="I15">
        <v>93.355999999999995</v>
      </c>
    </row>
    <row r="16" spans="1:9" x14ac:dyDescent="0.25">
      <c r="A16" s="56">
        <v>15</v>
      </c>
      <c r="B16" s="58" t="s">
        <v>80</v>
      </c>
      <c r="C16" s="34">
        <v>99</v>
      </c>
      <c r="D16" s="34">
        <v>95</v>
      </c>
      <c r="E16" s="34">
        <v>74</v>
      </c>
      <c r="F16" s="34">
        <v>100</v>
      </c>
      <c r="G16" s="34">
        <v>98.3</v>
      </c>
      <c r="H16" s="34">
        <v>93.3</v>
      </c>
      <c r="I16">
        <v>93.26</v>
      </c>
    </row>
    <row r="17" spans="1:9" x14ac:dyDescent="0.25">
      <c r="A17" s="58">
        <v>16</v>
      </c>
      <c r="B17" s="58" t="s">
        <v>8</v>
      </c>
      <c r="C17" s="34">
        <v>98</v>
      </c>
      <c r="D17" s="34">
        <v>98.2</v>
      </c>
      <c r="E17" s="34">
        <v>76.3</v>
      </c>
      <c r="F17" s="34">
        <v>98.1</v>
      </c>
      <c r="G17" s="34">
        <v>94.6</v>
      </c>
      <c r="H17" s="34">
        <v>93</v>
      </c>
      <c r="I17">
        <v>93.031999999999996</v>
      </c>
    </row>
    <row r="18" spans="1:9" x14ac:dyDescent="0.25">
      <c r="A18" s="56">
        <v>17</v>
      </c>
      <c r="B18" s="58" t="s">
        <v>81</v>
      </c>
      <c r="C18" s="34">
        <v>100</v>
      </c>
      <c r="D18" s="34">
        <v>97.9</v>
      </c>
      <c r="E18" s="34">
        <v>68</v>
      </c>
      <c r="F18" s="34">
        <v>100</v>
      </c>
      <c r="G18" s="34">
        <v>98.7</v>
      </c>
      <c r="H18" s="34">
        <v>92.9</v>
      </c>
      <c r="I18">
        <v>92.912000000000006</v>
      </c>
    </row>
    <row r="19" spans="1:9" x14ac:dyDescent="0.25">
      <c r="A19" s="58">
        <v>18</v>
      </c>
      <c r="B19" s="58" t="s">
        <v>82</v>
      </c>
      <c r="C19" s="34">
        <v>100</v>
      </c>
      <c r="D19" s="34">
        <v>95.5</v>
      </c>
      <c r="E19" s="34">
        <v>68</v>
      </c>
      <c r="F19" s="34">
        <v>100</v>
      </c>
      <c r="G19" s="34">
        <v>100</v>
      </c>
      <c r="H19" s="34">
        <v>92.7</v>
      </c>
      <c r="I19">
        <v>92.69</v>
      </c>
    </row>
    <row r="20" spans="1:9" x14ac:dyDescent="0.25">
      <c r="A20" s="56">
        <v>19</v>
      </c>
      <c r="B20" s="58" t="s">
        <v>83</v>
      </c>
      <c r="C20" s="34">
        <v>100</v>
      </c>
      <c r="D20" s="34">
        <v>97.1</v>
      </c>
      <c r="E20" s="34">
        <v>68</v>
      </c>
      <c r="F20" s="34">
        <v>100</v>
      </c>
      <c r="G20" s="34">
        <v>98.2</v>
      </c>
      <c r="H20" s="34">
        <v>92.7</v>
      </c>
      <c r="I20">
        <v>92.656000000000006</v>
      </c>
    </row>
    <row r="21" spans="1:9" x14ac:dyDescent="0.25">
      <c r="A21" s="58">
        <v>20</v>
      </c>
      <c r="B21" s="58" t="s">
        <v>84</v>
      </c>
      <c r="C21" s="34">
        <v>99.2</v>
      </c>
      <c r="D21" s="34">
        <v>95.8</v>
      </c>
      <c r="E21" s="34">
        <v>74</v>
      </c>
      <c r="F21" s="34">
        <v>97.1</v>
      </c>
      <c r="G21" s="34">
        <v>96.7</v>
      </c>
      <c r="H21" s="34">
        <v>92.6</v>
      </c>
      <c r="I21">
        <v>92.548000000000002</v>
      </c>
    </row>
    <row r="22" spans="1:9" x14ac:dyDescent="0.25">
      <c r="A22" s="56">
        <v>21</v>
      </c>
      <c r="B22" s="58" t="s">
        <v>85</v>
      </c>
      <c r="C22" s="34">
        <v>99.2</v>
      </c>
      <c r="D22" s="34">
        <v>98.4</v>
      </c>
      <c r="E22" s="34">
        <v>68</v>
      </c>
      <c r="F22" s="34">
        <v>100</v>
      </c>
      <c r="G22" s="34">
        <v>96.7</v>
      </c>
      <c r="H22" s="34">
        <v>92.5</v>
      </c>
      <c r="I22">
        <v>92.45</v>
      </c>
    </row>
    <row r="23" spans="1:9" x14ac:dyDescent="0.25">
      <c r="A23" s="58">
        <v>22</v>
      </c>
      <c r="B23" s="58" t="s">
        <v>14</v>
      </c>
      <c r="C23" s="34">
        <v>100</v>
      </c>
      <c r="D23" s="34">
        <v>97.8</v>
      </c>
      <c r="E23" s="34">
        <v>68</v>
      </c>
      <c r="F23" s="34">
        <v>98.3</v>
      </c>
      <c r="G23" s="34">
        <v>96.6</v>
      </c>
      <c r="H23" s="34">
        <v>92.1</v>
      </c>
      <c r="I23">
        <v>92.144000000000005</v>
      </c>
    </row>
    <row r="24" spans="1:9" x14ac:dyDescent="0.25">
      <c r="A24" s="56">
        <v>23</v>
      </c>
      <c r="B24" s="58" t="s">
        <v>7</v>
      </c>
      <c r="C24" s="34">
        <v>98.9</v>
      </c>
      <c r="D24" s="34">
        <v>93.6</v>
      </c>
      <c r="E24" s="34">
        <v>83.3</v>
      </c>
      <c r="F24" s="34">
        <v>93.6</v>
      </c>
      <c r="G24" s="34">
        <v>91.1</v>
      </c>
      <c r="H24" s="34">
        <v>92.1</v>
      </c>
      <c r="I24">
        <v>92.096000000000004</v>
      </c>
    </row>
    <row r="25" spans="1:9" x14ac:dyDescent="0.25">
      <c r="A25" s="58">
        <v>24</v>
      </c>
      <c r="B25" s="58" t="s">
        <v>86</v>
      </c>
      <c r="C25" s="34">
        <v>99.1</v>
      </c>
      <c r="D25" s="34">
        <v>90.7</v>
      </c>
      <c r="E25" s="34">
        <v>80</v>
      </c>
      <c r="F25" s="34">
        <v>95.6</v>
      </c>
      <c r="G25" s="34">
        <v>94</v>
      </c>
      <c r="H25" s="34">
        <v>91.9</v>
      </c>
      <c r="I25">
        <v>91.873999999999995</v>
      </c>
    </row>
    <row r="26" spans="1:9" x14ac:dyDescent="0.25">
      <c r="A26" s="56">
        <v>25</v>
      </c>
      <c r="B26" s="58" t="s">
        <v>87</v>
      </c>
      <c r="C26" s="34">
        <v>96.1</v>
      </c>
      <c r="D26" s="34">
        <v>96.9</v>
      </c>
      <c r="E26" s="34">
        <v>74</v>
      </c>
      <c r="F26" s="34">
        <v>95</v>
      </c>
      <c r="G26" s="34">
        <v>96.9</v>
      </c>
      <c r="H26" s="34">
        <v>91.8</v>
      </c>
      <c r="I26">
        <v>91.792000000000002</v>
      </c>
    </row>
    <row r="27" spans="1:9" x14ac:dyDescent="0.25">
      <c r="A27" s="58">
        <v>26</v>
      </c>
      <c r="B27" s="58" t="s">
        <v>13</v>
      </c>
      <c r="C27" s="34">
        <v>99.1</v>
      </c>
      <c r="D27" s="34">
        <v>94.1</v>
      </c>
      <c r="E27" s="34">
        <v>74</v>
      </c>
      <c r="F27" s="34">
        <v>98.3</v>
      </c>
      <c r="G27" s="34">
        <v>93</v>
      </c>
      <c r="H27" s="34">
        <v>91.7</v>
      </c>
      <c r="I27">
        <v>91.686000000000007</v>
      </c>
    </row>
    <row r="28" spans="1:9" x14ac:dyDescent="0.25">
      <c r="A28" s="56">
        <v>27</v>
      </c>
      <c r="B28" s="58" t="s">
        <v>88</v>
      </c>
      <c r="C28" s="34">
        <v>98.8</v>
      </c>
      <c r="D28" s="34">
        <v>100</v>
      </c>
      <c r="E28" s="34">
        <v>62</v>
      </c>
      <c r="F28" s="34">
        <v>100</v>
      </c>
      <c r="G28" s="34">
        <v>97.4</v>
      </c>
      <c r="H28" s="34">
        <v>91.6</v>
      </c>
      <c r="I28">
        <v>91.638000000000005</v>
      </c>
    </row>
    <row r="29" spans="1:9" x14ac:dyDescent="0.25">
      <c r="A29" s="58">
        <v>28</v>
      </c>
      <c r="B29" s="58" t="s">
        <v>89</v>
      </c>
      <c r="C29" s="34">
        <v>100</v>
      </c>
      <c r="D29" s="34">
        <v>97.4</v>
      </c>
      <c r="E29" s="34">
        <v>62</v>
      </c>
      <c r="F29" s="34">
        <v>100</v>
      </c>
      <c r="G29" s="34">
        <v>98.4</v>
      </c>
      <c r="H29" s="34">
        <v>91.6</v>
      </c>
      <c r="I29">
        <v>91.552000000000007</v>
      </c>
    </row>
    <row r="30" spans="1:9" x14ac:dyDescent="0.25">
      <c r="A30" s="56">
        <v>29</v>
      </c>
      <c r="B30" s="58" t="s">
        <v>5</v>
      </c>
      <c r="C30" s="34">
        <v>98.6</v>
      </c>
      <c r="D30" s="34">
        <v>90.2</v>
      </c>
      <c r="E30" s="34">
        <v>80</v>
      </c>
      <c r="F30" s="34">
        <v>93</v>
      </c>
      <c r="G30" s="34">
        <v>92.5</v>
      </c>
      <c r="H30" s="34">
        <v>90.9</v>
      </c>
      <c r="I30">
        <v>90.846000000000004</v>
      </c>
    </row>
    <row r="31" spans="1:9" x14ac:dyDescent="0.25">
      <c r="A31" s="58">
        <v>30</v>
      </c>
      <c r="B31" s="58" t="s">
        <v>10</v>
      </c>
      <c r="C31" s="34">
        <v>98.8</v>
      </c>
      <c r="D31" s="34">
        <v>94.1</v>
      </c>
      <c r="E31" s="34">
        <v>80</v>
      </c>
      <c r="F31" s="34">
        <v>93.8</v>
      </c>
      <c r="G31" s="34">
        <v>87</v>
      </c>
      <c r="H31" s="34">
        <v>90.7</v>
      </c>
      <c r="I31">
        <v>90.738</v>
      </c>
    </row>
    <row r="32" spans="1:9" x14ac:dyDescent="0.25">
      <c r="A32" s="56">
        <v>31</v>
      </c>
      <c r="B32" s="58" t="s">
        <v>90</v>
      </c>
      <c r="C32" s="34">
        <v>98.7</v>
      </c>
      <c r="D32" s="34">
        <v>94.8</v>
      </c>
      <c r="E32" s="34">
        <v>74</v>
      </c>
      <c r="F32" s="34">
        <v>92.5</v>
      </c>
      <c r="G32" s="34">
        <v>93</v>
      </c>
      <c r="H32" s="34">
        <v>90.6</v>
      </c>
      <c r="I32">
        <v>90.6</v>
      </c>
    </row>
    <row r="33" spans="1:9" x14ac:dyDescent="0.25">
      <c r="A33" s="58">
        <v>32</v>
      </c>
      <c r="B33" s="58" t="s">
        <v>91</v>
      </c>
      <c r="C33" s="34">
        <v>100</v>
      </c>
      <c r="D33" s="34">
        <v>93.4</v>
      </c>
      <c r="E33" s="34">
        <v>74</v>
      </c>
      <c r="F33" s="34">
        <v>94.6</v>
      </c>
      <c r="G33" s="34">
        <v>89.3</v>
      </c>
      <c r="H33" s="34">
        <v>90.3</v>
      </c>
      <c r="I33">
        <v>90.26</v>
      </c>
    </row>
    <row r="34" spans="1:9" x14ac:dyDescent="0.25">
      <c r="A34" s="56">
        <v>33</v>
      </c>
      <c r="B34" s="58" t="s">
        <v>92</v>
      </c>
      <c r="C34" s="34">
        <v>100</v>
      </c>
      <c r="D34" s="34">
        <v>90.8</v>
      </c>
      <c r="E34" s="34">
        <v>68</v>
      </c>
      <c r="F34" s="34">
        <v>95.6</v>
      </c>
      <c r="G34" s="34">
        <v>95.2</v>
      </c>
      <c r="H34" s="34">
        <v>89.9</v>
      </c>
      <c r="I34">
        <v>89.9</v>
      </c>
    </row>
    <row r="35" spans="1:9" x14ac:dyDescent="0.25">
      <c r="A35" s="58">
        <v>34</v>
      </c>
      <c r="B35" s="58" t="s">
        <v>6</v>
      </c>
      <c r="C35" s="34">
        <v>96.5</v>
      </c>
      <c r="D35" s="34">
        <v>88.4</v>
      </c>
      <c r="E35" s="34">
        <v>88.5</v>
      </c>
      <c r="F35" s="34">
        <v>89.9</v>
      </c>
      <c r="G35" s="34">
        <v>85.9</v>
      </c>
      <c r="H35" s="34">
        <v>89.8</v>
      </c>
      <c r="I35">
        <v>89.835999999999999</v>
      </c>
    </row>
    <row r="36" spans="1:9" x14ac:dyDescent="0.25">
      <c r="A36" s="56">
        <v>35</v>
      </c>
      <c r="B36" s="58" t="s">
        <v>93</v>
      </c>
      <c r="C36" s="34">
        <v>98.8</v>
      </c>
      <c r="D36" s="34">
        <v>92.7</v>
      </c>
      <c r="E36" s="34">
        <v>66.5</v>
      </c>
      <c r="F36" s="34">
        <v>93.3</v>
      </c>
      <c r="G36" s="34">
        <v>92.1</v>
      </c>
      <c r="H36" s="34">
        <v>88.7</v>
      </c>
      <c r="I36">
        <v>88.686000000000007</v>
      </c>
    </row>
    <row r="37" spans="1:9" x14ac:dyDescent="0.25">
      <c r="A37" s="58">
        <v>36</v>
      </c>
      <c r="B37" s="58" t="s">
        <v>94</v>
      </c>
      <c r="C37" s="34">
        <v>100</v>
      </c>
      <c r="D37" s="34">
        <v>95.5</v>
      </c>
      <c r="E37" s="34">
        <v>80</v>
      </c>
      <c r="F37" s="34">
        <v>85.4</v>
      </c>
      <c r="G37" s="34">
        <v>76.3</v>
      </c>
      <c r="H37" s="34">
        <v>87.4</v>
      </c>
      <c r="I37">
        <v>87.445999999999998</v>
      </c>
    </row>
    <row r="38" spans="1:9" x14ac:dyDescent="0.25">
      <c r="A38" s="56">
        <v>37</v>
      </c>
      <c r="B38" s="58" t="s">
        <v>95</v>
      </c>
      <c r="C38" s="34">
        <v>98.9</v>
      </c>
      <c r="D38" s="34">
        <v>88.1</v>
      </c>
      <c r="E38" s="34">
        <v>74</v>
      </c>
      <c r="F38" s="34">
        <v>89.7</v>
      </c>
      <c r="G38" s="34">
        <v>82.3</v>
      </c>
      <c r="H38" s="34">
        <v>86.6</v>
      </c>
      <c r="I38">
        <v>86.6</v>
      </c>
    </row>
    <row r="39" spans="1:9" x14ac:dyDescent="0.25">
      <c r="A39" s="58">
        <v>38</v>
      </c>
      <c r="B39" s="58" t="s">
        <v>96</v>
      </c>
      <c r="C39" s="34">
        <v>100</v>
      </c>
      <c r="D39" s="34">
        <v>71.5</v>
      </c>
      <c r="E39" s="34">
        <v>80.8</v>
      </c>
      <c r="F39" s="34">
        <v>100</v>
      </c>
      <c r="G39" s="34">
        <v>78.599999999999994</v>
      </c>
      <c r="H39" s="34">
        <v>86.2</v>
      </c>
      <c r="I39">
        <v>86.16</v>
      </c>
    </row>
    <row r="40" spans="1:9" x14ac:dyDescent="0.25">
      <c r="A40" s="56">
        <v>39</v>
      </c>
      <c r="B40" s="58" t="s">
        <v>97</v>
      </c>
      <c r="C40" s="34">
        <v>96.8</v>
      </c>
      <c r="D40" s="34">
        <v>88.5</v>
      </c>
      <c r="E40" s="34">
        <v>62</v>
      </c>
      <c r="F40" s="34">
        <v>93.8</v>
      </c>
      <c r="G40" s="34">
        <v>89.2</v>
      </c>
      <c r="H40" s="34">
        <v>86.1</v>
      </c>
      <c r="I40">
        <v>86.061999999999998</v>
      </c>
    </row>
    <row r="41" spans="1:9" x14ac:dyDescent="0.25">
      <c r="A41" s="58">
        <v>40</v>
      </c>
      <c r="B41" s="58" t="s">
        <v>98</v>
      </c>
      <c r="C41" s="34">
        <v>97.6</v>
      </c>
      <c r="D41" s="34">
        <v>89.1</v>
      </c>
      <c r="E41" s="34">
        <v>70.7</v>
      </c>
      <c r="F41" s="34">
        <v>87.8</v>
      </c>
      <c r="G41" s="34">
        <v>84.6</v>
      </c>
      <c r="H41" s="34">
        <v>86</v>
      </c>
      <c r="I41">
        <v>86.024000000000001</v>
      </c>
    </row>
  </sheetData>
  <autoFilter ref="A1:I1"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Доля респондентов</vt:lpstr>
      <vt:lpstr>Сводная таблица</vt:lpstr>
      <vt:lpstr>Критерий 1</vt:lpstr>
      <vt:lpstr>Критерий 2</vt:lpstr>
      <vt:lpstr>Критерий 3</vt:lpstr>
      <vt:lpstr>Критерий 4</vt:lpstr>
      <vt:lpstr>Критерий 5</vt:lpstr>
      <vt:lpstr>Рейтинг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Администратор</dc:creator>
  <dc:description/>
  <cp:lastModifiedBy>Администратор</cp:lastModifiedBy>
  <cp:revision>0</cp:revision>
  <dcterms:created xsi:type="dcterms:W3CDTF">2015-06-05T18:19:34Z</dcterms:created>
  <dcterms:modified xsi:type="dcterms:W3CDTF">2025-03-20T09:05:44Z</dcterms:modified>
  <dc:language>ru-RU</dc:language>
</cp:coreProperties>
</file>